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3875" windowHeight="8190" tabRatio="687" activeTab="0"/>
  </bookViews>
  <sheets>
    <sheet name="стажеры ж-14" sheetId="1" r:id="rId1"/>
    <sheet name="стажеры м-14" sheetId="2" r:id="rId2"/>
    <sheet name="Спасатели Ж-16" sheetId="3" r:id="rId3"/>
    <sheet name="спасатели м-1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ochki">'[7]очки'!$A:$E</definedName>
    <definedName name="sh">'[4]tmp'!$A$1</definedName>
    <definedName name="sh2">'[4]tmp'!$A$2</definedName>
    <definedName name="Shapka1">'[5]tmp'!$A$1</definedName>
    <definedName name="Shapka2">'[5]tmp'!$A$2</definedName>
    <definedName name="ShapkaData">'[5]tmp'!$A$3</definedName>
    <definedName name="ShapkaWhere">'[5]tmp'!$K$3</definedName>
    <definedName name="shd">'[4]tmp'!$A$3</definedName>
    <definedName name="shw">'[4]tmp'!$K$3</definedName>
    <definedName name="VitrinaList">'[6]Start'!$F$17:$F$34</definedName>
    <definedName name="VitrinaNum">'[6]Start'!$F$15</definedName>
    <definedName name="выа">#REF!</definedName>
    <definedName name="г">'[4]tmp'!$A$3</definedName>
    <definedName name="е">'[4]tmp'!$A$1</definedName>
    <definedName name="к">#REF!</definedName>
    <definedName name="н">'[4]tmp'!$A$2</definedName>
    <definedName name="_xlnm.Print_Area" localSheetId="2">'Спасатели Ж-16'!$A$1:$N$14</definedName>
    <definedName name="_xlnm.Print_Area" localSheetId="3">'спасатели м-16'!$A$1:$O$23</definedName>
    <definedName name="_xlnm.Print_Area" localSheetId="0">'стажеры ж-14'!$A$1:$N$29</definedName>
    <definedName name="_xlnm.Print_Area" localSheetId="1">'стажеры м-14'!$A$1:$N$48</definedName>
    <definedName name="свод">#REF!</definedName>
    <definedName name="у">#REF!</definedName>
    <definedName name="ц">#REF!</definedName>
    <definedName name="ш">'[4]tmp'!$K$3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<sst xmlns="http://schemas.openxmlformats.org/spreadsheetml/2006/main" count="333" uniqueCount="125">
  <si>
    <t>№ п/п</t>
  </si>
  <si>
    <t>№  участника</t>
  </si>
  <si>
    <t>Участник</t>
  </si>
  <si>
    <t>Год</t>
  </si>
  <si>
    <t>Разряд</t>
  </si>
  <si>
    <t>Ранг</t>
  </si>
  <si>
    <t>Команда</t>
  </si>
  <si>
    <t>Время   прохождения дистанции</t>
  </si>
  <si>
    <t>Сумма  штрафов  за                           потерю снаряжения</t>
  </si>
  <si>
    <t>Количество  снятий                                  с этапов</t>
  </si>
  <si>
    <t>Результат  участника</t>
  </si>
  <si>
    <t>Место</t>
  </si>
  <si>
    <t>%  от  результата                               победителя</t>
  </si>
  <si>
    <t>Выполнение                  (подтверждение)                       спортивного разряда</t>
  </si>
  <si>
    <t>КМС</t>
  </si>
  <si>
    <t>I</t>
  </si>
  <si>
    <t>II</t>
  </si>
  <si>
    <t>Балакин Илья</t>
  </si>
  <si>
    <t>Квалификационный ранг дистанции:</t>
  </si>
  <si>
    <t>баллов</t>
  </si>
  <si>
    <t>Силантьев Артем</t>
  </si>
  <si>
    <t>III</t>
  </si>
  <si>
    <t>Калтан</t>
  </si>
  <si>
    <t>б/р</t>
  </si>
  <si>
    <t>Главный секретарь  ________________________ /Пашкова О.С. г. Новокузнецк/</t>
  </si>
  <si>
    <t>Главный судья  ____________________________ /Беликов В.А., 1 СК  г. Новокузнецк/</t>
  </si>
  <si>
    <t>Городские соревнования по спортивному туризму на лыжных дистанциях "Юный спасатель"</t>
  </si>
  <si>
    <t>Протокол соревнований в дисциплине "дистанция - лыжная" -  2 класс
СПАСАТЕЛИ М-16</t>
  </si>
  <si>
    <t>г.Новокузнецк, с. Сосновка"</t>
  </si>
  <si>
    <t>Протокол соревнований в дисциплине "дистанция - лыжная" -  2 класс
СПАСАТЕЛИ ж-16</t>
  </si>
  <si>
    <t>Тарнакова Екатерина</t>
  </si>
  <si>
    <t>Протокол соревнований в дисциплине "дистанция - лыжная" -  1 класс
СТАЖЕРЫ М-14</t>
  </si>
  <si>
    <t>Лукичев Семен</t>
  </si>
  <si>
    <t>Руди Алексей</t>
  </si>
  <si>
    <t>Шабардин Валерий</t>
  </si>
  <si>
    <t>Мищенко Максим</t>
  </si>
  <si>
    <t>Клыков Евгений</t>
  </si>
  <si>
    <t>Корнев Александр</t>
  </si>
  <si>
    <t>Резников Станислав</t>
  </si>
  <si>
    <t>Фирич Кирилл</t>
  </si>
  <si>
    <t>Карбач Леонид</t>
  </si>
  <si>
    <t>Шишкин Иван</t>
  </si>
  <si>
    <t>Степанов Максим</t>
  </si>
  <si>
    <t>Жидких Максим</t>
  </si>
  <si>
    <t>Ильичев Никита</t>
  </si>
  <si>
    <t>Никитин Андрей</t>
  </si>
  <si>
    <t>Протокол соревнований в дисциплине "дистанция - лыжная" -  1 класс
СТАЖЕРЫ ж-14</t>
  </si>
  <si>
    <t>Нестерова Анастасия</t>
  </si>
  <si>
    <t>Масленникова Анастасия</t>
  </si>
  <si>
    <t>Зигангирова Мария</t>
  </si>
  <si>
    <t>Быкова Алина</t>
  </si>
  <si>
    <t>Ярикова Ксения</t>
  </si>
  <si>
    <t>Квалификационный ранг дистанции не определен:</t>
  </si>
  <si>
    <t>16 ФЕВРАЛЯ 2013 года</t>
  </si>
  <si>
    <t>Зуза Данил</t>
  </si>
  <si>
    <t>Баландович Николай</t>
  </si>
  <si>
    <t>Мишин Сергей</t>
  </si>
  <si>
    <t>Руднев Артем</t>
  </si>
  <si>
    <t>Поликарпов Семен</t>
  </si>
  <si>
    <t>Околот Александр</t>
  </si>
  <si>
    <t>Рыбальченко Мария</t>
  </si>
  <si>
    <t>Кожевникова Анна</t>
  </si>
  <si>
    <t>Харькина Ирина</t>
  </si>
  <si>
    <t>Дворнина Анастасия</t>
  </si>
  <si>
    <t>Гарькавенко Валентина</t>
  </si>
  <si>
    <t>Жаворонкова Екатерина</t>
  </si>
  <si>
    <t>Коротчик Анастасия</t>
  </si>
  <si>
    <t>Грибанова Анастасия</t>
  </si>
  <si>
    <t>Огаркова Татьяна</t>
  </si>
  <si>
    <t>Атучина Александра</t>
  </si>
  <si>
    <t>Грауман Анастасия</t>
  </si>
  <si>
    <t>Васильева Виолетта</t>
  </si>
  <si>
    <t>Гусейнова Эльмира</t>
  </si>
  <si>
    <t>Голубь Алена</t>
  </si>
  <si>
    <t>Зарипова Мария</t>
  </si>
  <si>
    <t>Бедерова Татьяна</t>
  </si>
  <si>
    <t>Колупаев Степан</t>
  </si>
  <si>
    <t>Гермаш Григорий</t>
  </si>
  <si>
    <t>Тарнаков Алексей</t>
  </si>
  <si>
    <t>Иванов Виталий</t>
  </si>
  <si>
    <t>Красильников Влад</t>
  </si>
  <si>
    <t>Еремеев Иван</t>
  </si>
  <si>
    <t>Горюшев Владимир</t>
  </si>
  <si>
    <t>Пенкин Никита</t>
  </si>
  <si>
    <t>Попов Андрей</t>
  </si>
  <si>
    <t>Габидулин Роман</t>
  </si>
  <si>
    <t>Погорелов Александр</t>
  </si>
  <si>
    <t>Луференко Александр</t>
  </si>
  <si>
    <t>Цыпин Иван</t>
  </si>
  <si>
    <t>Зырянов Павел</t>
  </si>
  <si>
    <t>Долгих Богдан</t>
  </si>
  <si>
    <t>Тепляков Константин</t>
  </si>
  <si>
    <t>Титов Андрей</t>
  </si>
  <si>
    <t>Репин Евгений</t>
  </si>
  <si>
    <t>Кашлев Андрей</t>
  </si>
  <si>
    <t>Тихонов Тимофей</t>
  </si>
  <si>
    <t>Торопов Владимир</t>
  </si>
  <si>
    <t>Шмырин Евгений</t>
  </si>
  <si>
    <t>Дуплинский Алексей</t>
  </si>
  <si>
    <t>Сенчуков Семен</t>
  </si>
  <si>
    <t>Биликин Данил</t>
  </si>
  <si>
    <t>Куренов Егор</t>
  </si>
  <si>
    <t>Богданов Никита</t>
  </si>
  <si>
    <t>Леодоров Петр</t>
  </si>
  <si>
    <t>Новиков Станислав</t>
  </si>
  <si>
    <t>Богатырев Станислав</t>
  </si>
  <si>
    <t>Балашов Кирилл</t>
  </si>
  <si>
    <t>Орион-2</t>
  </si>
  <si>
    <t>Орион-1</t>
  </si>
  <si>
    <t>ДДТ №5</t>
  </si>
  <si>
    <t>Орион-3</t>
  </si>
  <si>
    <t>ДДТ№5</t>
  </si>
  <si>
    <t>СОШ № 36</t>
  </si>
  <si>
    <t>ГДДЮТ</t>
  </si>
  <si>
    <t>СОШ №36</t>
  </si>
  <si>
    <t>Орион</t>
  </si>
  <si>
    <t>3ю</t>
  </si>
  <si>
    <t>Сенчикова Нина</t>
  </si>
  <si>
    <t>1ю</t>
  </si>
  <si>
    <t>2ю</t>
  </si>
  <si>
    <t>Главный судья  ________________________ /Беликов В.А., 1 СК  г. Новокузнецк/</t>
  </si>
  <si>
    <t>Главный секретарь  ____________________ /Пашкова О.С. г. , Новокузнецк/</t>
  </si>
  <si>
    <t>Количество  снятий с этапов</t>
  </si>
  <si>
    <t>Сумма  штрафов  за потерю снаряжения</t>
  </si>
  <si>
    <t>Время прохождения дистанции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</si>
</sst>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0.0"/>
    <numFmt numFmtId="167" formatCode="[$-FC19]d\ mmmm\ yyyy\ &quot;г.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/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h:mm;@"/>
    <numFmt numFmtId="181" formatCode="[h]:mm:ss;@"/>
    <numFmt numFmtId="182" formatCode="[$€-2]\ ###,000_);[Red]\([$€-2]\ ###,000\)"/>
    <numFmt numFmtId="183" formatCode="0.00;[Red]0.00"/>
    <numFmt numFmtId="184" formatCode="\h\:\m\m\:\s\s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yyyy"/>
    <numFmt numFmtId="194" formatCode="hh:mm"/>
    <numFmt numFmtId="195" formatCode="h:mm:ss;@"/>
    <numFmt numFmtId="196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2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horizont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textRotation="90" wrapText="1"/>
    </xf>
    <xf numFmtId="0" fontId="26" fillId="0" borderId="14" xfId="0" applyFont="1" applyFill="1" applyBorder="1" applyAlignment="1">
      <alignment horizontal="center" textRotation="90" wrapText="1"/>
    </xf>
    <xf numFmtId="0" fontId="24" fillId="0" borderId="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15" xfId="0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0" fillId="0" borderId="17" xfId="0" applyFont="1" applyFill="1" applyBorder="1" applyAlignment="1">
      <alignment horizontal="center" vertical="center" wrapText="1"/>
    </xf>
    <xf numFmtId="195" fontId="30" fillId="0" borderId="17" xfId="0" applyNumberFormat="1" applyFont="1" applyBorder="1" applyAlignment="1">
      <alignment wrapText="1"/>
    </xf>
    <xf numFmtId="165" fontId="30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96" fontId="30" fillId="0" borderId="17" xfId="59" applyNumberFormat="1" applyFont="1" applyFill="1" applyBorder="1" applyAlignment="1">
      <alignment horizontal="center"/>
      <protection/>
    </xf>
    <xf numFmtId="0" fontId="31" fillId="24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1" fontId="25" fillId="0" borderId="18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1" fontId="30" fillId="0" borderId="0" xfId="0" applyNumberFormat="1" applyFont="1" applyFill="1" applyBorder="1" applyAlignment="1">
      <alignment/>
    </xf>
    <xf numFmtId="45" fontId="30" fillId="0" borderId="0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center" textRotation="90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textRotation="90" wrapText="1"/>
    </xf>
    <xf numFmtId="0" fontId="28" fillId="0" borderId="0" xfId="0" applyFont="1" applyFill="1" applyAlignment="1">
      <alignment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textRotation="90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textRotation="90" wrapText="1"/>
    </xf>
    <xf numFmtId="0" fontId="30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30" fillId="24" borderId="17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96" fontId="30" fillId="0" borderId="11" xfId="59" applyNumberFormat="1" applyFont="1" applyFill="1" applyBorder="1" applyAlignment="1">
      <alignment horizontal="center"/>
      <protection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7" xfId="0" applyFont="1" applyBorder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20" fontId="30" fillId="0" borderId="0" xfId="0" applyNumberFormat="1" applyFont="1" applyFill="1" applyAlignment="1">
      <alignment horizontal="center"/>
    </xf>
    <xf numFmtId="21" fontId="3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5" fillId="0" borderId="25" xfId="0" applyFont="1" applyFill="1" applyBorder="1" applyAlignment="1">
      <alignment horizontal="left" vertical="center" textRotation="90" wrapText="1"/>
    </xf>
    <xf numFmtId="0" fontId="25" fillId="0" borderId="26" xfId="0" applyFont="1" applyFill="1" applyBorder="1" applyAlignment="1">
      <alignment horizontal="left" vertical="center" textRotation="90" wrapText="1"/>
    </xf>
    <xf numFmtId="0" fontId="25" fillId="0" borderId="22" xfId="0" applyFont="1" applyFill="1" applyBorder="1" applyAlignment="1">
      <alignment horizontal="center" vertical="center" wrapText="1" readingOrder="2"/>
    </xf>
    <xf numFmtId="0" fontId="25" fillId="0" borderId="27" xfId="0" applyFont="1" applyFill="1" applyBorder="1" applyAlignment="1">
      <alignment horizontal="center" vertical="center" wrapText="1" readingOrder="2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165" fontId="30" fillId="0" borderId="29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96" fontId="30" fillId="0" borderId="29" xfId="59" applyNumberFormat="1" applyFont="1" applyFill="1" applyBorder="1" applyAlignment="1">
      <alignment horizontal="center"/>
      <protection/>
    </xf>
    <xf numFmtId="0" fontId="30" fillId="0" borderId="17" xfId="0" applyFont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165" fontId="30" fillId="0" borderId="20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right" vertical="center"/>
    </xf>
    <xf numFmtId="0" fontId="30" fillId="25" borderId="29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Книга1" xfId="55"/>
    <cellStyle name="Обычный 3" xfId="56"/>
    <cellStyle name="Обычный 3 2" xfId="57"/>
    <cellStyle name="Обычный 3_для Митрича свод КР" xfId="58"/>
    <cellStyle name="Обычный_5-6.11.2010 результаты личк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5;&#1088;&#1086;&#1090;&#1086;&#1082;&#1086;&#1083;%20&#1057;&#1042;&#1071;&#1047;&#1050;&#1048;_&#1050;&#1056;2010_&#1041;&#1077;&#1083;&#1075;&#1086;&#1088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КР_ММ"/>
      <sheetName val="КР_СМ"/>
      <sheetName val="КР_лк"/>
      <sheetName val="Ю_ММ"/>
      <sheetName val="Ю_СМ"/>
      <sheetName val="Ю_лк"/>
      <sheetName val="ММ"/>
      <sheetName val="СМ"/>
      <sheetName val="КР_ММ (2)"/>
      <sheetName val="КР_СМ (2)"/>
      <sheetName val="КР_лк (2)"/>
      <sheetName val="Ю_ММ (2)"/>
      <sheetName val="Ю_СМ (2)"/>
      <sheetName val="Ю_лк (2)"/>
      <sheetName val="ММ (2)"/>
      <sheetName val="СМ (2)"/>
    </sheetNames>
    <sheetDataSet>
      <sheetData sheetId="0">
        <row r="1">
          <cell r="A1" t="str">
            <v>Занятое
место</v>
          </cell>
          <cell r="B1" t="str">
            <v>Дистанция Личная короткая</v>
          </cell>
          <cell r="C1" t="str">
            <v>Дистанция Личная длинная</v>
          </cell>
          <cell r="D1" t="str">
            <v>Дистанция
Связки</v>
          </cell>
          <cell r="E1" t="str">
            <v>Дистанция Командная </v>
          </cell>
        </row>
        <row r="2">
          <cell r="A2">
            <v>1</v>
          </cell>
          <cell r="B2">
            <v>100</v>
          </cell>
          <cell r="C2">
            <v>100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95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91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87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83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79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75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72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69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66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63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60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57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54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51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48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46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44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42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40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38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36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34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32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30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28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26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24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21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29"/>
  <sheetViews>
    <sheetView tabSelected="1" view="pageBreakPreview" zoomScale="75" zoomScaleNormal="70" zoomScaleSheetLayoutView="75" zoomScalePageLayoutView="0" workbookViewId="0" topLeftCell="A1">
      <selection activeCell="J19" sqref="J19"/>
    </sheetView>
  </sheetViews>
  <sheetFormatPr defaultColWidth="9.140625" defaultRowHeight="12.75"/>
  <cols>
    <col min="1" max="1" width="4.28125" style="3" customWidth="1"/>
    <col min="2" max="2" width="6.421875" style="14" customWidth="1"/>
    <col min="3" max="3" width="26.28125" style="17" customWidth="1"/>
    <col min="4" max="4" width="7.140625" style="17" customWidth="1"/>
    <col min="5" max="6" width="5.7109375" style="18" customWidth="1"/>
    <col min="7" max="7" width="20.421875" style="3" customWidth="1"/>
    <col min="8" max="8" width="11.28125" style="3" customWidth="1"/>
    <col min="9" max="9" width="11.8515625" style="11" customWidth="1"/>
    <col min="10" max="10" width="7.57421875" style="3" customWidth="1"/>
    <col min="11" max="11" width="11.57421875" style="3" customWidth="1"/>
    <col min="12" max="12" width="4.8515625" style="19" customWidth="1"/>
    <col min="13" max="13" width="13.421875" style="19" customWidth="1"/>
    <col min="14" max="14" width="10.140625" style="3" customWidth="1"/>
    <col min="15" max="16384" width="9.140625" style="3" customWidth="1"/>
  </cols>
  <sheetData>
    <row r="1" spans="1:16" s="2" customFormat="1" ht="4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</row>
    <row r="2" spans="1:14" ht="63.75" customHeight="1" thickBo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 thickTop="1">
      <c r="A3" s="27" t="s">
        <v>53</v>
      </c>
      <c r="B3" s="27"/>
      <c r="C3" s="27"/>
      <c r="D3" s="5"/>
      <c r="E3" s="6"/>
      <c r="F3" s="6"/>
      <c r="G3" s="4"/>
      <c r="H3" s="8"/>
      <c r="I3" s="7"/>
      <c r="L3" s="9"/>
      <c r="M3" s="9"/>
      <c r="N3" s="10" t="s">
        <v>28</v>
      </c>
    </row>
    <row r="4" spans="1:14" ht="41.25" customHeight="1" thickBot="1">
      <c r="A4" s="24" t="s">
        <v>46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7.25" customHeight="1">
      <c r="A5" s="32" t="s">
        <v>0</v>
      </c>
      <c r="B5" s="21" t="s">
        <v>1</v>
      </c>
      <c r="C5" s="28" t="s">
        <v>2</v>
      </c>
      <c r="D5" s="30" t="s">
        <v>3</v>
      </c>
      <c r="E5" s="30" t="s">
        <v>4</v>
      </c>
      <c r="F5" s="30" t="s">
        <v>5</v>
      </c>
      <c r="G5" s="34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5" t="s">
        <v>13</v>
      </c>
    </row>
    <row r="6" spans="1:14" ht="146.25" customHeight="1" thickBot="1">
      <c r="A6" s="33"/>
      <c r="B6" s="22"/>
      <c r="C6" s="29"/>
      <c r="D6" s="31"/>
      <c r="E6" s="31"/>
      <c r="F6" s="31"/>
      <c r="G6" s="35"/>
      <c r="H6" s="22"/>
      <c r="I6" s="22"/>
      <c r="J6" s="22"/>
      <c r="K6" s="22"/>
      <c r="L6" s="22"/>
      <c r="M6" s="22"/>
      <c r="N6" s="26"/>
    </row>
    <row r="7" spans="1:14" s="51" customFormat="1" ht="21" customHeight="1">
      <c r="A7" s="97">
        <v>1</v>
      </c>
      <c r="B7" s="39">
        <v>5</v>
      </c>
      <c r="C7" s="40" t="s">
        <v>62</v>
      </c>
      <c r="D7" s="110">
        <v>1999</v>
      </c>
      <c r="E7" s="105" t="s">
        <v>23</v>
      </c>
      <c r="F7" s="99">
        <v>0</v>
      </c>
      <c r="G7" s="40" t="s">
        <v>107</v>
      </c>
      <c r="H7" s="100">
        <v>0.010486111111111111</v>
      </c>
      <c r="I7" s="100">
        <v>0</v>
      </c>
      <c r="J7" s="101">
        <v>0</v>
      </c>
      <c r="K7" s="100">
        <f aca="true" t="shared" si="0" ref="K7:K22">H7+I7</f>
        <v>0.010486111111111111</v>
      </c>
      <c r="L7" s="102">
        <v>1</v>
      </c>
      <c r="M7" s="103">
        <f aca="true" t="shared" si="1" ref="M7:M22">(K7-$K$7)/$K$7+1</f>
        <v>1</v>
      </c>
      <c r="N7" s="111"/>
    </row>
    <row r="8" spans="1:14" s="51" customFormat="1" ht="21" customHeight="1">
      <c r="A8" s="82">
        <v>2</v>
      </c>
      <c r="B8" s="39">
        <v>25</v>
      </c>
      <c r="C8" s="40" t="s">
        <v>47</v>
      </c>
      <c r="D8" s="105">
        <v>1998</v>
      </c>
      <c r="E8" s="110" t="s">
        <v>16</v>
      </c>
      <c r="F8" s="99">
        <v>3</v>
      </c>
      <c r="G8" s="40" t="s">
        <v>108</v>
      </c>
      <c r="H8" s="43">
        <v>0.011006944444444444</v>
      </c>
      <c r="I8" s="100">
        <v>0</v>
      </c>
      <c r="J8" s="38">
        <v>0</v>
      </c>
      <c r="K8" s="43">
        <f t="shared" si="0"/>
        <v>0.011006944444444444</v>
      </c>
      <c r="L8" s="44">
        <v>2</v>
      </c>
      <c r="M8" s="45">
        <f t="shared" si="1"/>
        <v>1.0496688741721854</v>
      </c>
      <c r="N8" s="111"/>
    </row>
    <row r="9" spans="1:14" s="51" customFormat="1" ht="21" customHeight="1">
      <c r="A9" s="82">
        <v>3</v>
      </c>
      <c r="B9" s="39">
        <v>20</v>
      </c>
      <c r="C9" s="40" t="s">
        <v>63</v>
      </c>
      <c r="D9" s="104">
        <v>1998</v>
      </c>
      <c r="E9" s="110" t="s">
        <v>16</v>
      </c>
      <c r="F9" s="99">
        <v>3</v>
      </c>
      <c r="G9" s="40" t="s">
        <v>107</v>
      </c>
      <c r="H9" s="43">
        <v>0.011273148148148148</v>
      </c>
      <c r="I9" s="100">
        <v>0</v>
      </c>
      <c r="J9" s="38">
        <v>0</v>
      </c>
      <c r="K9" s="43">
        <f t="shared" si="0"/>
        <v>0.011273148148148148</v>
      </c>
      <c r="L9" s="44">
        <v>3</v>
      </c>
      <c r="M9" s="45">
        <f t="shared" si="1"/>
        <v>1.075055187637969</v>
      </c>
      <c r="N9" s="111"/>
    </row>
    <row r="10" spans="1:14" s="51" customFormat="1" ht="21" customHeight="1">
      <c r="A10" s="82">
        <v>4</v>
      </c>
      <c r="B10" s="39">
        <v>26</v>
      </c>
      <c r="C10" s="40" t="s">
        <v>64</v>
      </c>
      <c r="D10" s="104">
        <v>1998</v>
      </c>
      <c r="E10" s="110" t="s">
        <v>16</v>
      </c>
      <c r="F10" s="99">
        <v>3</v>
      </c>
      <c r="G10" s="40" t="s">
        <v>108</v>
      </c>
      <c r="H10" s="43">
        <v>0.012743055555555556</v>
      </c>
      <c r="I10" s="100">
        <v>0</v>
      </c>
      <c r="J10" s="38">
        <v>0</v>
      </c>
      <c r="K10" s="43">
        <f t="shared" si="0"/>
        <v>0.012743055555555556</v>
      </c>
      <c r="L10" s="38">
        <v>4</v>
      </c>
      <c r="M10" s="45">
        <f t="shared" si="1"/>
        <v>1.2152317880794703</v>
      </c>
      <c r="N10" s="111"/>
    </row>
    <row r="11" spans="1:14" s="51" customFormat="1" ht="21" customHeight="1">
      <c r="A11" s="82">
        <v>5</v>
      </c>
      <c r="B11" s="39">
        <v>31</v>
      </c>
      <c r="C11" s="40" t="s">
        <v>65</v>
      </c>
      <c r="D11" s="105">
        <v>1998</v>
      </c>
      <c r="E11" s="105" t="s">
        <v>23</v>
      </c>
      <c r="F11" s="99">
        <v>0</v>
      </c>
      <c r="G11" s="40" t="s">
        <v>109</v>
      </c>
      <c r="H11" s="43">
        <v>0.013344907407407408</v>
      </c>
      <c r="I11" s="100">
        <v>0</v>
      </c>
      <c r="J11" s="38">
        <v>0</v>
      </c>
      <c r="K11" s="43">
        <f t="shared" si="0"/>
        <v>0.013344907407407408</v>
      </c>
      <c r="L11" s="38">
        <v>5</v>
      </c>
      <c r="M11" s="45">
        <f t="shared" si="1"/>
        <v>1.2726269315673289</v>
      </c>
      <c r="N11" s="81"/>
    </row>
    <row r="12" spans="1:14" s="51" customFormat="1" ht="21" customHeight="1">
      <c r="A12" s="82">
        <v>6</v>
      </c>
      <c r="B12" s="39">
        <v>45</v>
      </c>
      <c r="C12" s="40" t="s">
        <v>66</v>
      </c>
      <c r="D12" s="104">
        <v>2000</v>
      </c>
      <c r="E12" s="105" t="s">
        <v>23</v>
      </c>
      <c r="F12" s="99">
        <v>0</v>
      </c>
      <c r="G12" s="40" t="s">
        <v>110</v>
      </c>
      <c r="H12" s="43">
        <v>0.013020833333333334</v>
      </c>
      <c r="I12" s="100">
        <v>0.0005208333333333333</v>
      </c>
      <c r="J12" s="38">
        <v>0</v>
      </c>
      <c r="K12" s="43">
        <f t="shared" si="0"/>
        <v>0.013541666666666667</v>
      </c>
      <c r="L12" s="38">
        <v>6</v>
      </c>
      <c r="M12" s="45">
        <f t="shared" si="1"/>
        <v>1.2913907284768213</v>
      </c>
      <c r="N12" s="81"/>
    </row>
    <row r="13" spans="1:14" s="51" customFormat="1" ht="21" customHeight="1">
      <c r="A13" s="82">
        <v>7</v>
      </c>
      <c r="B13" s="39">
        <v>32</v>
      </c>
      <c r="C13" s="40" t="s">
        <v>67</v>
      </c>
      <c r="D13" s="105">
        <v>1998</v>
      </c>
      <c r="E13" s="105" t="s">
        <v>23</v>
      </c>
      <c r="F13" s="99">
        <v>0</v>
      </c>
      <c r="G13" s="40" t="s">
        <v>109</v>
      </c>
      <c r="H13" s="43">
        <v>0.013842592592592594</v>
      </c>
      <c r="I13" s="100">
        <v>0</v>
      </c>
      <c r="J13" s="38">
        <v>0</v>
      </c>
      <c r="K13" s="43">
        <f t="shared" si="0"/>
        <v>0.013842592592592594</v>
      </c>
      <c r="L13" s="38">
        <v>7</v>
      </c>
      <c r="M13" s="45">
        <f t="shared" si="1"/>
        <v>1.3200883002207506</v>
      </c>
      <c r="N13" s="81"/>
    </row>
    <row r="14" spans="1:14" s="51" customFormat="1" ht="21" customHeight="1">
      <c r="A14" s="82">
        <v>8</v>
      </c>
      <c r="B14" s="39">
        <v>82</v>
      </c>
      <c r="C14" s="40" t="s">
        <v>49</v>
      </c>
      <c r="D14" s="105">
        <v>1998</v>
      </c>
      <c r="E14" s="105" t="s">
        <v>23</v>
      </c>
      <c r="F14" s="99">
        <v>0</v>
      </c>
      <c r="G14" s="40" t="s">
        <v>109</v>
      </c>
      <c r="H14" s="43">
        <v>0.014618055555555556</v>
      </c>
      <c r="I14" s="100">
        <v>0</v>
      </c>
      <c r="J14" s="38">
        <v>0</v>
      </c>
      <c r="K14" s="43">
        <f t="shared" si="0"/>
        <v>0.014618055555555556</v>
      </c>
      <c r="L14" s="38">
        <v>8</v>
      </c>
      <c r="M14" s="45">
        <f t="shared" si="1"/>
        <v>1.3940397350993379</v>
      </c>
      <c r="N14" s="81"/>
    </row>
    <row r="15" spans="1:14" s="51" customFormat="1" ht="21" customHeight="1">
      <c r="A15" s="38">
        <v>9</v>
      </c>
      <c r="B15" s="39">
        <v>11</v>
      </c>
      <c r="C15" s="40" t="s">
        <v>68</v>
      </c>
      <c r="D15" s="105">
        <v>1998</v>
      </c>
      <c r="E15" s="105" t="s">
        <v>23</v>
      </c>
      <c r="F15" s="99">
        <v>0</v>
      </c>
      <c r="G15" s="40" t="s">
        <v>111</v>
      </c>
      <c r="H15" s="43">
        <v>0.017870370370370373</v>
      </c>
      <c r="I15" s="100">
        <v>0</v>
      </c>
      <c r="J15" s="38">
        <v>0</v>
      </c>
      <c r="K15" s="43">
        <f t="shared" si="0"/>
        <v>0.017870370370370373</v>
      </c>
      <c r="L15" s="38">
        <v>9</v>
      </c>
      <c r="M15" s="45">
        <f t="shared" si="1"/>
        <v>1.7041942604856515</v>
      </c>
      <c r="N15" s="38"/>
    </row>
    <row r="16" spans="1:14" s="51" customFormat="1" ht="21" customHeight="1">
      <c r="A16" s="38">
        <v>10</v>
      </c>
      <c r="B16" s="39">
        <v>18</v>
      </c>
      <c r="C16" s="40" t="s">
        <v>69</v>
      </c>
      <c r="D16" s="104">
        <v>1999</v>
      </c>
      <c r="E16" s="105" t="s">
        <v>23</v>
      </c>
      <c r="F16" s="99">
        <v>0</v>
      </c>
      <c r="G16" s="40" t="s">
        <v>22</v>
      </c>
      <c r="H16" s="43">
        <v>0.01570601851851852</v>
      </c>
      <c r="I16" s="100">
        <v>0.0022569444444444447</v>
      </c>
      <c r="J16" s="38">
        <v>0</v>
      </c>
      <c r="K16" s="43">
        <f t="shared" si="0"/>
        <v>0.017962962962962962</v>
      </c>
      <c r="L16" s="38">
        <v>10</v>
      </c>
      <c r="M16" s="45">
        <f t="shared" si="1"/>
        <v>1.7130242825607063</v>
      </c>
      <c r="N16" s="38"/>
    </row>
    <row r="17" spans="1:14" s="51" customFormat="1" ht="21" customHeight="1">
      <c r="A17" s="38">
        <v>11</v>
      </c>
      <c r="B17" s="39">
        <v>46</v>
      </c>
      <c r="C17" s="40" t="s">
        <v>70</v>
      </c>
      <c r="D17" s="104">
        <v>2000</v>
      </c>
      <c r="E17" s="105" t="s">
        <v>23</v>
      </c>
      <c r="F17" s="99">
        <v>0</v>
      </c>
      <c r="G17" s="40" t="s">
        <v>110</v>
      </c>
      <c r="H17" s="43">
        <v>0.0184375</v>
      </c>
      <c r="I17" s="100">
        <v>0</v>
      </c>
      <c r="J17" s="38">
        <v>0</v>
      </c>
      <c r="K17" s="43">
        <f t="shared" si="0"/>
        <v>0.0184375</v>
      </c>
      <c r="L17" s="38">
        <v>11</v>
      </c>
      <c r="M17" s="45">
        <f t="shared" si="1"/>
        <v>1.758278145695364</v>
      </c>
      <c r="N17" s="38"/>
    </row>
    <row r="18" spans="1:14" s="51" customFormat="1" ht="21" customHeight="1">
      <c r="A18" s="38">
        <v>12</v>
      </c>
      <c r="B18" s="39">
        <v>49</v>
      </c>
      <c r="C18" s="40" t="s">
        <v>51</v>
      </c>
      <c r="D18" s="104">
        <v>2000</v>
      </c>
      <c r="E18" s="105" t="s">
        <v>23</v>
      </c>
      <c r="F18" s="99">
        <v>0</v>
      </c>
      <c r="G18" s="40" t="s">
        <v>112</v>
      </c>
      <c r="H18" s="43">
        <v>0.019594907407407405</v>
      </c>
      <c r="I18" s="100">
        <v>0</v>
      </c>
      <c r="J18" s="38">
        <v>0</v>
      </c>
      <c r="K18" s="43">
        <f t="shared" si="0"/>
        <v>0.019594907407407405</v>
      </c>
      <c r="L18" s="38">
        <v>12</v>
      </c>
      <c r="M18" s="45">
        <f t="shared" si="1"/>
        <v>1.868653421633554</v>
      </c>
      <c r="N18" s="38"/>
    </row>
    <row r="19" spans="1:14" s="51" customFormat="1" ht="21" customHeight="1">
      <c r="A19" s="38">
        <v>13</v>
      </c>
      <c r="B19" s="39">
        <v>17</v>
      </c>
      <c r="C19" s="40" t="s">
        <v>71</v>
      </c>
      <c r="D19" s="104">
        <v>2000</v>
      </c>
      <c r="E19" s="105" t="s">
        <v>23</v>
      </c>
      <c r="F19" s="99">
        <v>0</v>
      </c>
      <c r="G19" s="40" t="s">
        <v>22</v>
      </c>
      <c r="H19" s="43">
        <v>0.01582175925925926</v>
      </c>
      <c r="I19" s="100">
        <v>0</v>
      </c>
      <c r="J19" s="38">
        <v>1</v>
      </c>
      <c r="K19" s="43">
        <f t="shared" si="0"/>
        <v>0.01582175925925926</v>
      </c>
      <c r="L19" s="38">
        <v>13</v>
      </c>
      <c r="M19" s="45">
        <f t="shared" si="1"/>
        <v>1.5088300220750552</v>
      </c>
      <c r="N19" s="38"/>
    </row>
    <row r="20" spans="1:14" s="51" customFormat="1" ht="21" customHeight="1">
      <c r="A20" s="38">
        <v>14</v>
      </c>
      <c r="B20" s="39">
        <v>6</v>
      </c>
      <c r="C20" s="40" t="s">
        <v>72</v>
      </c>
      <c r="D20" s="104">
        <v>2000</v>
      </c>
      <c r="E20" s="105" t="s">
        <v>23</v>
      </c>
      <c r="F20" s="99">
        <v>0</v>
      </c>
      <c r="G20" s="40" t="s">
        <v>107</v>
      </c>
      <c r="H20" s="43">
        <v>0.017013888888888887</v>
      </c>
      <c r="I20" s="100">
        <v>0.0005208333333333333</v>
      </c>
      <c r="J20" s="38">
        <v>1</v>
      </c>
      <c r="K20" s="43">
        <f t="shared" si="0"/>
        <v>0.017534722222222222</v>
      </c>
      <c r="L20" s="38">
        <v>14</v>
      </c>
      <c r="M20" s="45">
        <f t="shared" si="1"/>
        <v>1.6721854304635762</v>
      </c>
      <c r="N20" s="38"/>
    </row>
    <row r="21" spans="1:14" s="51" customFormat="1" ht="21" customHeight="1">
      <c r="A21" s="38">
        <v>15</v>
      </c>
      <c r="B21" s="39">
        <v>48</v>
      </c>
      <c r="C21" s="40" t="s">
        <v>50</v>
      </c>
      <c r="D21" s="104">
        <v>2000</v>
      </c>
      <c r="E21" s="105" t="s">
        <v>23</v>
      </c>
      <c r="F21" s="99">
        <v>0</v>
      </c>
      <c r="G21" s="40" t="s">
        <v>112</v>
      </c>
      <c r="H21" s="43">
        <v>0.01849537037037037</v>
      </c>
      <c r="I21" s="100">
        <v>0.0005208333333333333</v>
      </c>
      <c r="J21" s="38">
        <v>1</v>
      </c>
      <c r="K21" s="43">
        <f t="shared" si="0"/>
        <v>0.019016203703703705</v>
      </c>
      <c r="L21" s="38">
        <v>15</v>
      </c>
      <c r="M21" s="45">
        <f t="shared" si="1"/>
        <v>1.8134657836644594</v>
      </c>
      <c r="N21" s="38"/>
    </row>
    <row r="22" spans="1:14" s="51" customFormat="1" ht="21" customHeight="1">
      <c r="A22" s="38">
        <v>16</v>
      </c>
      <c r="B22" s="39">
        <v>50</v>
      </c>
      <c r="C22" s="40" t="s">
        <v>73</v>
      </c>
      <c r="D22" s="104">
        <v>2001</v>
      </c>
      <c r="E22" s="105" t="s">
        <v>23</v>
      </c>
      <c r="F22" s="99">
        <v>0</v>
      </c>
      <c r="G22" s="40" t="s">
        <v>112</v>
      </c>
      <c r="H22" s="43">
        <v>0.019351851851851853</v>
      </c>
      <c r="I22" s="100">
        <v>0.0022569444444444447</v>
      </c>
      <c r="J22" s="38">
        <v>1</v>
      </c>
      <c r="K22" s="43">
        <f t="shared" si="0"/>
        <v>0.021608796296296296</v>
      </c>
      <c r="L22" s="38">
        <v>16</v>
      </c>
      <c r="M22" s="45">
        <f t="shared" si="1"/>
        <v>2.060706401766004</v>
      </c>
      <c r="N22" s="38"/>
    </row>
    <row r="23" spans="1:14" s="51" customFormat="1" ht="21" customHeight="1">
      <c r="A23" s="38">
        <v>17</v>
      </c>
      <c r="B23" s="39">
        <v>12</v>
      </c>
      <c r="C23" s="40" t="s">
        <v>117</v>
      </c>
      <c r="D23" s="105">
        <v>1999</v>
      </c>
      <c r="E23" s="105" t="s">
        <v>23</v>
      </c>
      <c r="F23" s="99">
        <v>0</v>
      </c>
      <c r="G23" s="40" t="s">
        <v>111</v>
      </c>
      <c r="H23" s="43">
        <v>0.023287037037037037</v>
      </c>
      <c r="I23" s="100">
        <v>0.001736111111111111</v>
      </c>
      <c r="J23" s="38">
        <v>1</v>
      </c>
      <c r="K23" s="43">
        <f>H23+I23</f>
        <v>0.02502314814814815</v>
      </c>
      <c r="L23" s="38">
        <v>17</v>
      </c>
      <c r="M23" s="45">
        <f>(K23-$K$7)/$K$7+1</f>
        <v>2.3863134657836644</v>
      </c>
      <c r="N23" s="38"/>
    </row>
    <row r="24" spans="1:14" s="51" customFormat="1" ht="21" customHeight="1">
      <c r="A24" s="38">
        <v>18</v>
      </c>
      <c r="B24" s="39">
        <v>60</v>
      </c>
      <c r="C24" s="40" t="s">
        <v>74</v>
      </c>
      <c r="D24" s="105">
        <v>1998</v>
      </c>
      <c r="E24" s="105" t="s">
        <v>23</v>
      </c>
      <c r="F24" s="99">
        <v>0</v>
      </c>
      <c r="G24" s="40" t="s">
        <v>113</v>
      </c>
      <c r="H24" s="43">
        <v>0.028460648148148148</v>
      </c>
      <c r="I24" s="100">
        <v>0.001736111111111111</v>
      </c>
      <c r="J24" s="38">
        <v>1</v>
      </c>
      <c r="K24" s="43">
        <f>H24+I24</f>
        <v>0.03019675925925926</v>
      </c>
      <c r="L24" s="38">
        <v>18</v>
      </c>
      <c r="M24" s="45">
        <f>(K24-$K$7)/$K$7+1</f>
        <v>2.8796909492273732</v>
      </c>
      <c r="N24" s="38"/>
    </row>
    <row r="25" spans="1:14" s="51" customFormat="1" ht="21" customHeight="1">
      <c r="A25" s="38">
        <v>19</v>
      </c>
      <c r="B25" s="39">
        <v>61</v>
      </c>
      <c r="C25" s="40" t="s">
        <v>75</v>
      </c>
      <c r="D25" s="105">
        <v>1998</v>
      </c>
      <c r="E25" s="105" t="s">
        <v>23</v>
      </c>
      <c r="F25" s="99">
        <v>0</v>
      </c>
      <c r="G25" s="40" t="s">
        <v>113</v>
      </c>
      <c r="H25" s="43">
        <v>0.03043981481481482</v>
      </c>
      <c r="I25" s="100">
        <v>0</v>
      </c>
      <c r="J25" s="38">
        <v>2</v>
      </c>
      <c r="K25" s="43">
        <f>H25+I25</f>
        <v>0.03043981481481482</v>
      </c>
      <c r="L25" s="38">
        <v>19</v>
      </c>
      <c r="M25" s="45">
        <f>(K25-$K$7)/$K$7+1</f>
        <v>2.9028697571743933</v>
      </c>
      <c r="N25" s="38"/>
    </row>
    <row r="26" spans="1:13" s="51" customFormat="1" ht="18.75" customHeight="1" thickBot="1">
      <c r="A26" s="112" t="s">
        <v>52</v>
      </c>
      <c r="B26" s="112"/>
      <c r="C26" s="112"/>
      <c r="D26" s="112"/>
      <c r="E26" s="112"/>
      <c r="F26" s="49">
        <f>SUM(F7:F14)*2</f>
        <v>18</v>
      </c>
      <c r="G26" s="50"/>
      <c r="I26" s="52"/>
      <c r="L26" s="53"/>
      <c r="M26" s="53"/>
    </row>
    <row r="27" spans="1:14" s="51" customFormat="1" ht="30.75" customHeight="1">
      <c r="A27" s="69" t="s">
        <v>25</v>
      </c>
      <c r="B27" s="69"/>
      <c r="C27" s="69"/>
      <c r="D27" s="69"/>
      <c r="E27" s="69"/>
      <c r="F27" s="69"/>
      <c r="G27" s="69"/>
      <c r="H27" s="54"/>
      <c r="I27" s="55"/>
      <c r="N27" s="53"/>
    </row>
    <row r="28" spans="1:7" s="51" customFormat="1" ht="30.75" customHeight="1">
      <c r="A28" s="69" t="s">
        <v>24</v>
      </c>
      <c r="B28" s="69"/>
      <c r="C28" s="69"/>
      <c r="D28" s="69"/>
      <c r="E28" s="69"/>
      <c r="F28" s="69"/>
      <c r="G28" s="69"/>
    </row>
    <row r="29" spans="3:13" s="51" customFormat="1" ht="18">
      <c r="C29" s="84"/>
      <c r="D29" s="84"/>
      <c r="E29" s="85"/>
      <c r="F29" s="85"/>
      <c r="I29" s="86"/>
      <c r="L29" s="53"/>
      <c r="M29" s="53"/>
    </row>
  </sheetData>
  <sheetProtection/>
  <mergeCells count="19">
    <mergeCell ref="F5:F6"/>
    <mergeCell ref="J5:J6"/>
    <mergeCell ref="C5:C6"/>
    <mergeCell ref="L5:L6"/>
    <mergeCell ref="K5:K6"/>
    <mergeCell ref="E5:E6"/>
    <mergeCell ref="D5:D6"/>
    <mergeCell ref="A5:A6"/>
    <mergeCell ref="G5:G6"/>
    <mergeCell ref="A2:N2"/>
    <mergeCell ref="B5:B6"/>
    <mergeCell ref="A1:N1"/>
    <mergeCell ref="A4:N4"/>
    <mergeCell ref="A26:E26"/>
    <mergeCell ref="M5:M6"/>
    <mergeCell ref="N5:N6"/>
    <mergeCell ref="A3:C3"/>
    <mergeCell ref="H5:H6"/>
    <mergeCell ref="I5:I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54" r:id="rId1"/>
  <headerFooter alignWithMargins="0">
    <oddFooter>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49"/>
  <sheetViews>
    <sheetView view="pageBreakPreview" zoomScale="75" zoomScaleNormal="70" zoomScaleSheetLayoutView="75" zoomScalePageLayoutView="0" workbookViewId="0" topLeftCell="A10">
      <selection activeCell="N14" sqref="N14:N16"/>
    </sheetView>
  </sheetViews>
  <sheetFormatPr defaultColWidth="9.140625" defaultRowHeight="12.75"/>
  <cols>
    <col min="1" max="1" width="4.28125" style="3" customWidth="1"/>
    <col min="2" max="2" width="6.421875" style="14" customWidth="1"/>
    <col min="3" max="3" width="24.57421875" style="17" customWidth="1"/>
    <col min="4" max="4" width="7.140625" style="17" customWidth="1"/>
    <col min="5" max="5" width="5.7109375" style="18" customWidth="1"/>
    <col min="6" max="6" width="7.8515625" style="18" customWidth="1"/>
    <col min="7" max="7" width="21.8515625" style="3" customWidth="1"/>
    <col min="8" max="8" width="11.421875" style="3" customWidth="1"/>
    <col min="9" max="9" width="11.8515625" style="11" customWidth="1"/>
    <col min="10" max="10" width="7.57421875" style="3" customWidth="1"/>
    <col min="11" max="11" width="11.00390625" style="3" customWidth="1"/>
    <col min="12" max="12" width="4.8515625" style="19" customWidth="1"/>
    <col min="13" max="13" width="11.28125" style="19" customWidth="1"/>
    <col min="14" max="14" width="10.140625" style="3" customWidth="1"/>
    <col min="15" max="16384" width="9.140625" style="3" customWidth="1"/>
  </cols>
  <sheetData>
    <row r="1" spans="1:16" s="2" customFormat="1" ht="4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</row>
    <row r="2" spans="1:14" ht="63.75" customHeight="1" thickBo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 thickTop="1">
      <c r="A3" s="27" t="s">
        <v>53</v>
      </c>
      <c r="B3" s="27"/>
      <c r="C3" s="27"/>
      <c r="D3" s="5"/>
      <c r="E3" s="6"/>
      <c r="F3" s="6"/>
      <c r="G3" s="4"/>
      <c r="H3" s="8"/>
      <c r="I3" s="7"/>
      <c r="L3" s="9"/>
      <c r="M3" s="9"/>
      <c r="N3" s="10" t="s">
        <v>28</v>
      </c>
    </row>
    <row r="4" spans="1:14" ht="41.25" customHeight="1" thickBot="1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7.25" customHeight="1">
      <c r="A5" s="32" t="s">
        <v>0</v>
      </c>
      <c r="B5" s="21" t="s">
        <v>1</v>
      </c>
      <c r="C5" s="28" t="s">
        <v>2</v>
      </c>
      <c r="D5" s="30" t="s">
        <v>3</v>
      </c>
      <c r="E5" s="30" t="s">
        <v>4</v>
      </c>
      <c r="F5" s="30" t="s">
        <v>5</v>
      </c>
      <c r="G5" s="34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5" t="s">
        <v>13</v>
      </c>
    </row>
    <row r="6" spans="1:14" ht="110.25" customHeight="1" thickBot="1">
      <c r="A6" s="33"/>
      <c r="B6" s="22"/>
      <c r="C6" s="29"/>
      <c r="D6" s="31"/>
      <c r="E6" s="31"/>
      <c r="F6" s="31"/>
      <c r="G6" s="35"/>
      <c r="H6" s="22"/>
      <c r="I6" s="22"/>
      <c r="J6" s="22"/>
      <c r="K6" s="22"/>
      <c r="L6" s="22"/>
      <c r="M6" s="22"/>
      <c r="N6" s="26"/>
    </row>
    <row r="7" spans="1:14" s="51" customFormat="1" ht="21" customHeight="1">
      <c r="A7" s="97">
        <v>1</v>
      </c>
      <c r="B7" s="39">
        <v>22</v>
      </c>
      <c r="C7" s="40" t="s">
        <v>37</v>
      </c>
      <c r="D7" s="98">
        <v>1999</v>
      </c>
      <c r="E7" s="41" t="s">
        <v>21</v>
      </c>
      <c r="F7" s="99">
        <v>1</v>
      </c>
      <c r="G7" s="40" t="s">
        <v>108</v>
      </c>
      <c r="H7" s="100">
        <v>0.008958333333333334</v>
      </c>
      <c r="I7" s="100">
        <v>0</v>
      </c>
      <c r="J7" s="101">
        <v>0</v>
      </c>
      <c r="K7" s="100">
        <f aca="true" t="shared" si="0" ref="K7:K45">H7+I7</f>
        <v>0.008958333333333334</v>
      </c>
      <c r="L7" s="102">
        <v>1</v>
      </c>
      <c r="M7" s="103">
        <f aca="true" t="shared" si="1" ref="M7:M36">(K7-$K$7)/$K$7+1</f>
        <v>1</v>
      </c>
      <c r="N7" s="41" t="s">
        <v>16</v>
      </c>
    </row>
    <row r="8" spans="1:14" s="51" customFormat="1" ht="21" customHeight="1">
      <c r="A8" s="82">
        <v>2</v>
      </c>
      <c r="B8" s="39">
        <v>21</v>
      </c>
      <c r="C8" s="40" t="s">
        <v>40</v>
      </c>
      <c r="D8" s="104">
        <v>1998</v>
      </c>
      <c r="E8" s="41" t="s">
        <v>16</v>
      </c>
      <c r="F8" s="41">
        <v>3</v>
      </c>
      <c r="G8" s="40" t="s">
        <v>108</v>
      </c>
      <c r="H8" s="43">
        <v>0.010046296296296296</v>
      </c>
      <c r="I8" s="100">
        <v>0</v>
      </c>
      <c r="J8" s="38">
        <v>0</v>
      </c>
      <c r="K8" s="43">
        <f t="shared" si="0"/>
        <v>0.010046296296296296</v>
      </c>
      <c r="L8" s="44">
        <v>2</v>
      </c>
      <c r="M8" s="45">
        <f t="shared" si="1"/>
        <v>1.1214470284237725</v>
      </c>
      <c r="N8" s="41" t="s">
        <v>21</v>
      </c>
    </row>
    <row r="9" spans="1:14" s="51" customFormat="1" ht="21" customHeight="1">
      <c r="A9" s="97">
        <v>3</v>
      </c>
      <c r="B9" s="39">
        <v>4</v>
      </c>
      <c r="C9" s="40" t="s">
        <v>39</v>
      </c>
      <c r="D9" s="104">
        <v>1998</v>
      </c>
      <c r="E9" s="104" t="s">
        <v>16</v>
      </c>
      <c r="F9" s="41">
        <v>3</v>
      </c>
      <c r="G9" s="40" t="s">
        <v>107</v>
      </c>
      <c r="H9" s="43">
        <v>0.010127314814814815</v>
      </c>
      <c r="I9" s="100">
        <v>0</v>
      </c>
      <c r="J9" s="38">
        <v>0</v>
      </c>
      <c r="K9" s="43">
        <f t="shared" si="0"/>
        <v>0.010127314814814815</v>
      </c>
      <c r="L9" s="44">
        <v>3</v>
      </c>
      <c r="M9" s="45">
        <f t="shared" si="1"/>
        <v>1.1304909560723513</v>
      </c>
      <c r="N9" s="41" t="s">
        <v>21</v>
      </c>
    </row>
    <row r="10" spans="1:14" s="51" customFormat="1" ht="21" customHeight="1">
      <c r="A10" s="82">
        <v>4</v>
      </c>
      <c r="B10" s="39">
        <v>23</v>
      </c>
      <c r="C10" s="40" t="s">
        <v>42</v>
      </c>
      <c r="D10" s="104">
        <v>1998</v>
      </c>
      <c r="E10" s="41" t="s">
        <v>16</v>
      </c>
      <c r="F10" s="41">
        <v>3</v>
      </c>
      <c r="G10" s="40" t="s">
        <v>108</v>
      </c>
      <c r="H10" s="43">
        <v>0.01042824074074074</v>
      </c>
      <c r="I10" s="100">
        <v>0</v>
      </c>
      <c r="J10" s="38">
        <v>0</v>
      </c>
      <c r="K10" s="43">
        <f t="shared" si="0"/>
        <v>0.01042824074074074</v>
      </c>
      <c r="L10" s="38">
        <v>4</v>
      </c>
      <c r="M10" s="45">
        <f t="shared" si="1"/>
        <v>1.164082687338501</v>
      </c>
      <c r="N10" s="41" t="s">
        <v>21</v>
      </c>
    </row>
    <row r="11" spans="1:14" s="51" customFormat="1" ht="22.5" customHeight="1">
      <c r="A11" s="97">
        <v>5</v>
      </c>
      <c r="B11" s="39">
        <v>19</v>
      </c>
      <c r="C11" s="40" t="s">
        <v>76</v>
      </c>
      <c r="D11" s="105">
        <v>1998</v>
      </c>
      <c r="E11" s="105" t="s">
        <v>23</v>
      </c>
      <c r="F11" s="41">
        <v>0</v>
      </c>
      <c r="G11" s="40" t="s">
        <v>22</v>
      </c>
      <c r="H11" s="43">
        <v>0.010520833333333333</v>
      </c>
      <c r="I11" s="100">
        <v>0</v>
      </c>
      <c r="J11" s="38">
        <v>0</v>
      </c>
      <c r="K11" s="43">
        <f t="shared" si="0"/>
        <v>0.010520833333333333</v>
      </c>
      <c r="L11" s="38">
        <v>5</v>
      </c>
      <c r="M11" s="45">
        <f t="shared" si="1"/>
        <v>1.1744186046511627</v>
      </c>
      <c r="N11" s="41" t="s">
        <v>21</v>
      </c>
    </row>
    <row r="12" spans="1:14" s="51" customFormat="1" ht="21" customHeight="1">
      <c r="A12" s="82">
        <v>6</v>
      </c>
      <c r="B12" s="39">
        <v>14</v>
      </c>
      <c r="C12" s="40" t="s">
        <v>36</v>
      </c>
      <c r="D12" s="104">
        <v>1999</v>
      </c>
      <c r="E12" s="104" t="s">
        <v>21</v>
      </c>
      <c r="F12" s="41">
        <v>1</v>
      </c>
      <c r="G12" s="40" t="s">
        <v>22</v>
      </c>
      <c r="H12" s="43">
        <v>0.00954861111111111</v>
      </c>
      <c r="I12" s="100">
        <v>0.001736111111111111</v>
      </c>
      <c r="J12" s="38">
        <v>0</v>
      </c>
      <c r="K12" s="43">
        <f t="shared" si="0"/>
        <v>0.01128472222222222</v>
      </c>
      <c r="L12" s="38">
        <v>6</v>
      </c>
      <c r="M12" s="45">
        <f t="shared" si="1"/>
        <v>1.25968992248062</v>
      </c>
      <c r="N12" s="41" t="s">
        <v>21</v>
      </c>
    </row>
    <row r="13" spans="1:14" s="51" customFormat="1" ht="21" customHeight="1">
      <c r="A13" s="97">
        <v>7</v>
      </c>
      <c r="B13" s="39">
        <v>1</v>
      </c>
      <c r="C13" s="40" t="s">
        <v>77</v>
      </c>
      <c r="D13" s="105">
        <v>2001</v>
      </c>
      <c r="E13" s="105" t="s">
        <v>23</v>
      </c>
      <c r="F13" s="41">
        <v>0</v>
      </c>
      <c r="G13" s="40" t="s">
        <v>107</v>
      </c>
      <c r="H13" s="43">
        <v>0.011516203703703702</v>
      </c>
      <c r="I13" s="100">
        <v>0</v>
      </c>
      <c r="J13" s="38">
        <v>0</v>
      </c>
      <c r="K13" s="43">
        <f t="shared" si="0"/>
        <v>0.011516203703703702</v>
      </c>
      <c r="L13" s="38">
        <v>7</v>
      </c>
      <c r="M13" s="45">
        <f t="shared" si="1"/>
        <v>1.2855297157622736</v>
      </c>
      <c r="N13" s="41" t="s">
        <v>21</v>
      </c>
    </row>
    <row r="14" spans="1:14" s="51" customFormat="1" ht="21" customHeight="1">
      <c r="A14" s="82">
        <v>8</v>
      </c>
      <c r="B14" s="39">
        <v>3</v>
      </c>
      <c r="C14" s="40" t="s">
        <v>78</v>
      </c>
      <c r="D14" s="105">
        <v>2000</v>
      </c>
      <c r="E14" s="41" t="s">
        <v>23</v>
      </c>
      <c r="F14" s="41">
        <v>0</v>
      </c>
      <c r="G14" s="40" t="s">
        <v>107</v>
      </c>
      <c r="H14" s="43">
        <v>0.013055555555555556</v>
      </c>
      <c r="I14" s="100">
        <v>0</v>
      </c>
      <c r="J14" s="38">
        <v>0</v>
      </c>
      <c r="K14" s="43">
        <f t="shared" si="0"/>
        <v>0.013055555555555556</v>
      </c>
      <c r="L14" s="38">
        <v>8</v>
      </c>
      <c r="M14" s="45">
        <f t="shared" si="1"/>
        <v>1.4573643410852712</v>
      </c>
      <c r="N14" s="41" t="s">
        <v>119</v>
      </c>
    </row>
    <row r="15" spans="1:14" s="51" customFormat="1" ht="21" customHeight="1">
      <c r="A15" s="97">
        <v>9</v>
      </c>
      <c r="B15" s="39">
        <v>42</v>
      </c>
      <c r="C15" s="40" t="s">
        <v>79</v>
      </c>
      <c r="D15" s="104">
        <v>2000</v>
      </c>
      <c r="E15" s="41" t="s">
        <v>23</v>
      </c>
      <c r="F15" s="41">
        <v>0</v>
      </c>
      <c r="G15" s="40" t="s">
        <v>110</v>
      </c>
      <c r="H15" s="43">
        <v>0.013194444444444444</v>
      </c>
      <c r="I15" s="100">
        <v>0</v>
      </c>
      <c r="J15" s="38">
        <v>0</v>
      </c>
      <c r="K15" s="43">
        <f t="shared" si="0"/>
        <v>0.013194444444444444</v>
      </c>
      <c r="L15" s="38">
        <v>9</v>
      </c>
      <c r="M15" s="45">
        <f t="shared" si="1"/>
        <v>1.4728682170542635</v>
      </c>
      <c r="N15" s="41" t="s">
        <v>119</v>
      </c>
    </row>
    <row r="16" spans="1:14" s="51" customFormat="1" ht="21" customHeight="1">
      <c r="A16" s="82">
        <v>10</v>
      </c>
      <c r="B16" s="39">
        <v>33</v>
      </c>
      <c r="C16" s="40" t="s">
        <v>80</v>
      </c>
      <c r="D16" s="105">
        <v>1998</v>
      </c>
      <c r="E16" s="105" t="s">
        <v>118</v>
      </c>
      <c r="F16" s="41">
        <v>0</v>
      </c>
      <c r="G16" s="40" t="s">
        <v>114</v>
      </c>
      <c r="H16" s="43">
        <v>0.013414351851851851</v>
      </c>
      <c r="I16" s="100">
        <v>0</v>
      </c>
      <c r="J16" s="38">
        <v>0</v>
      </c>
      <c r="K16" s="43">
        <f t="shared" si="0"/>
        <v>0.013414351851851851</v>
      </c>
      <c r="L16" s="38">
        <v>10</v>
      </c>
      <c r="M16" s="45">
        <f t="shared" si="1"/>
        <v>1.4974160206718343</v>
      </c>
      <c r="N16" s="41" t="s">
        <v>119</v>
      </c>
    </row>
    <row r="17" spans="1:14" s="51" customFormat="1" ht="21" customHeight="1">
      <c r="A17" s="97">
        <v>11</v>
      </c>
      <c r="B17" s="39">
        <v>44</v>
      </c>
      <c r="C17" s="40" t="s">
        <v>81</v>
      </c>
      <c r="D17" s="41">
        <v>2000</v>
      </c>
      <c r="E17" s="105" t="s">
        <v>23</v>
      </c>
      <c r="F17" s="41">
        <v>0</v>
      </c>
      <c r="G17" s="40" t="s">
        <v>110</v>
      </c>
      <c r="H17" s="43">
        <v>0.013356481481481483</v>
      </c>
      <c r="I17" s="100">
        <v>0.0005208333333333333</v>
      </c>
      <c r="J17" s="38">
        <v>0</v>
      </c>
      <c r="K17" s="43">
        <f t="shared" si="0"/>
        <v>0.013877314814814816</v>
      </c>
      <c r="L17" s="38">
        <v>11</v>
      </c>
      <c r="M17" s="45">
        <f t="shared" si="1"/>
        <v>1.549095607235142</v>
      </c>
      <c r="N17" s="41"/>
    </row>
    <row r="18" spans="1:14" s="51" customFormat="1" ht="21" customHeight="1">
      <c r="A18" s="82">
        <v>12</v>
      </c>
      <c r="B18" s="39">
        <v>59</v>
      </c>
      <c r="C18" s="40" t="s">
        <v>82</v>
      </c>
      <c r="D18" s="41">
        <v>1998</v>
      </c>
      <c r="E18" s="41" t="s">
        <v>23</v>
      </c>
      <c r="F18" s="41">
        <v>0</v>
      </c>
      <c r="G18" s="40" t="s">
        <v>109</v>
      </c>
      <c r="H18" s="43">
        <v>0.013993055555555555</v>
      </c>
      <c r="I18" s="100">
        <v>0</v>
      </c>
      <c r="J18" s="38">
        <v>0</v>
      </c>
      <c r="K18" s="43">
        <f t="shared" si="0"/>
        <v>0.013993055555555555</v>
      </c>
      <c r="L18" s="38">
        <v>12</v>
      </c>
      <c r="M18" s="45">
        <f t="shared" si="1"/>
        <v>1.5620155038759689</v>
      </c>
      <c r="N18" s="81"/>
    </row>
    <row r="19" spans="1:14" s="51" customFormat="1" ht="21" customHeight="1">
      <c r="A19" s="97">
        <v>13</v>
      </c>
      <c r="B19" s="39">
        <v>52</v>
      </c>
      <c r="C19" s="40" t="s">
        <v>83</v>
      </c>
      <c r="D19" s="104">
        <v>2000</v>
      </c>
      <c r="E19" s="104" t="s">
        <v>23</v>
      </c>
      <c r="F19" s="41">
        <v>0</v>
      </c>
      <c r="G19" s="40" t="s">
        <v>110</v>
      </c>
      <c r="H19" s="43">
        <v>0.013993055555555555</v>
      </c>
      <c r="I19" s="100">
        <v>0</v>
      </c>
      <c r="J19" s="38">
        <v>0</v>
      </c>
      <c r="K19" s="43">
        <f t="shared" si="0"/>
        <v>0.013993055555555555</v>
      </c>
      <c r="L19" s="38">
        <v>12</v>
      </c>
      <c r="M19" s="45">
        <f t="shared" si="1"/>
        <v>1.5620155038759689</v>
      </c>
      <c r="N19" s="81"/>
    </row>
    <row r="20" spans="1:14" s="51" customFormat="1" ht="21" customHeight="1">
      <c r="A20" s="82">
        <v>14</v>
      </c>
      <c r="B20" s="39">
        <v>29</v>
      </c>
      <c r="C20" s="40" t="s">
        <v>84</v>
      </c>
      <c r="D20" s="105">
        <v>1998</v>
      </c>
      <c r="E20" s="105" t="s">
        <v>23</v>
      </c>
      <c r="F20" s="41">
        <v>0</v>
      </c>
      <c r="G20" s="40" t="s">
        <v>109</v>
      </c>
      <c r="H20" s="43">
        <v>0.014189814814814815</v>
      </c>
      <c r="I20" s="100">
        <v>0</v>
      </c>
      <c r="J20" s="38">
        <v>0</v>
      </c>
      <c r="K20" s="43">
        <f t="shared" si="0"/>
        <v>0.014189814814814815</v>
      </c>
      <c r="L20" s="38">
        <v>14</v>
      </c>
      <c r="M20" s="45">
        <f t="shared" si="1"/>
        <v>1.5839793281653747</v>
      </c>
      <c r="N20" s="81"/>
    </row>
    <row r="21" spans="1:14" s="51" customFormat="1" ht="21" customHeight="1">
      <c r="A21" s="97">
        <v>15</v>
      </c>
      <c r="B21" s="39">
        <v>24</v>
      </c>
      <c r="C21" s="40" t="s">
        <v>85</v>
      </c>
      <c r="D21" s="105">
        <v>1998</v>
      </c>
      <c r="E21" s="105" t="s">
        <v>23</v>
      </c>
      <c r="F21" s="41">
        <v>0</v>
      </c>
      <c r="G21" s="40" t="s">
        <v>108</v>
      </c>
      <c r="H21" s="43">
        <v>0.014305555555555557</v>
      </c>
      <c r="I21" s="100">
        <v>0</v>
      </c>
      <c r="J21" s="38">
        <v>0</v>
      </c>
      <c r="K21" s="43">
        <f t="shared" si="0"/>
        <v>0.014305555555555557</v>
      </c>
      <c r="L21" s="38">
        <v>15</v>
      </c>
      <c r="M21" s="45">
        <f t="shared" si="1"/>
        <v>1.5968992248062017</v>
      </c>
      <c r="N21" s="81"/>
    </row>
    <row r="22" spans="1:14" s="51" customFormat="1" ht="21" customHeight="1">
      <c r="A22" s="82">
        <v>16</v>
      </c>
      <c r="B22" s="39">
        <v>27</v>
      </c>
      <c r="C22" s="40" t="s">
        <v>41</v>
      </c>
      <c r="D22" s="105">
        <v>1998</v>
      </c>
      <c r="E22" s="105" t="s">
        <v>23</v>
      </c>
      <c r="F22" s="41">
        <v>0</v>
      </c>
      <c r="G22" s="40" t="s">
        <v>109</v>
      </c>
      <c r="H22" s="43">
        <v>0.014513888888888889</v>
      </c>
      <c r="I22" s="100">
        <v>0</v>
      </c>
      <c r="J22" s="38">
        <v>0</v>
      </c>
      <c r="K22" s="43">
        <f t="shared" si="0"/>
        <v>0.014513888888888889</v>
      </c>
      <c r="L22" s="38">
        <v>16</v>
      </c>
      <c r="M22" s="45">
        <f t="shared" si="1"/>
        <v>1.6201550387596897</v>
      </c>
      <c r="N22" s="81"/>
    </row>
    <row r="23" spans="1:14" s="51" customFormat="1" ht="21" customHeight="1">
      <c r="A23" s="97">
        <v>17</v>
      </c>
      <c r="B23" s="39">
        <v>53</v>
      </c>
      <c r="C23" s="40" t="s">
        <v>86</v>
      </c>
      <c r="D23" s="104">
        <v>2002</v>
      </c>
      <c r="E23" s="105" t="s">
        <v>23</v>
      </c>
      <c r="F23" s="41">
        <v>0</v>
      </c>
      <c r="G23" s="40" t="s">
        <v>110</v>
      </c>
      <c r="H23" s="43">
        <v>0.014988425925925926</v>
      </c>
      <c r="I23" s="100">
        <v>0</v>
      </c>
      <c r="J23" s="38">
        <v>0</v>
      </c>
      <c r="K23" s="43">
        <f t="shared" si="0"/>
        <v>0.014988425925925926</v>
      </c>
      <c r="L23" s="38">
        <v>17</v>
      </c>
      <c r="M23" s="45">
        <f t="shared" si="1"/>
        <v>1.67312661498708</v>
      </c>
      <c r="N23" s="81"/>
    </row>
    <row r="24" spans="1:14" s="51" customFormat="1" ht="21" customHeight="1">
      <c r="A24" s="82">
        <v>18</v>
      </c>
      <c r="B24" s="39">
        <v>34</v>
      </c>
      <c r="C24" s="40" t="s">
        <v>44</v>
      </c>
      <c r="D24" s="105">
        <v>2000</v>
      </c>
      <c r="E24" s="105" t="s">
        <v>23</v>
      </c>
      <c r="F24" s="41">
        <v>0</v>
      </c>
      <c r="G24" s="40" t="s">
        <v>114</v>
      </c>
      <c r="H24" s="43">
        <v>0.0165625</v>
      </c>
      <c r="I24" s="100">
        <v>0.0005208333333333333</v>
      </c>
      <c r="J24" s="38">
        <v>0</v>
      </c>
      <c r="K24" s="43">
        <f t="shared" si="0"/>
        <v>0.017083333333333336</v>
      </c>
      <c r="L24" s="38">
        <v>18</v>
      </c>
      <c r="M24" s="45">
        <f t="shared" si="1"/>
        <v>1.9069767441860468</v>
      </c>
      <c r="N24" s="81"/>
    </row>
    <row r="25" spans="1:14" s="51" customFormat="1" ht="21" customHeight="1">
      <c r="A25" s="97">
        <v>19</v>
      </c>
      <c r="B25" s="39">
        <v>28</v>
      </c>
      <c r="C25" s="40" t="s">
        <v>87</v>
      </c>
      <c r="D25" s="105">
        <v>1999</v>
      </c>
      <c r="E25" s="105" t="s">
        <v>23</v>
      </c>
      <c r="F25" s="41">
        <v>0</v>
      </c>
      <c r="G25" s="40" t="s">
        <v>109</v>
      </c>
      <c r="H25" s="43">
        <v>0.01861111111111111</v>
      </c>
      <c r="I25" s="100">
        <v>0</v>
      </c>
      <c r="J25" s="38">
        <v>0</v>
      </c>
      <c r="K25" s="43">
        <f t="shared" si="0"/>
        <v>0.01861111111111111</v>
      </c>
      <c r="L25" s="38">
        <v>19</v>
      </c>
      <c r="M25" s="45">
        <f t="shared" si="1"/>
        <v>2.077519379844961</v>
      </c>
      <c r="N25" s="81"/>
    </row>
    <row r="26" spans="1:14" s="51" customFormat="1" ht="21" customHeight="1">
      <c r="A26" s="82">
        <v>20</v>
      </c>
      <c r="B26" s="39">
        <v>58</v>
      </c>
      <c r="C26" s="40" t="s">
        <v>88</v>
      </c>
      <c r="D26" s="105">
        <v>1998</v>
      </c>
      <c r="E26" s="105" t="s">
        <v>23</v>
      </c>
      <c r="F26" s="41">
        <v>0</v>
      </c>
      <c r="G26" s="40" t="s">
        <v>109</v>
      </c>
      <c r="H26" s="43">
        <v>0.02005787037037037</v>
      </c>
      <c r="I26" s="100">
        <v>0</v>
      </c>
      <c r="J26" s="38">
        <v>0</v>
      </c>
      <c r="K26" s="43">
        <f t="shared" si="0"/>
        <v>0.02005787037037037</v>
      </c>
      <c r="L26" s="38">
        <v>20</v>
      </c>
      <c r="M26" s="45">
        <f t="shared" si="1"/>
        <v>2.239018087855297</v>
      </c>
      <c r="N26" s="81"/>
    </row>
    <row r="27" spans="1:14" s="51" customFormat="1" ht="21" customHeight="1">
      <c r="A27" s="97">
        <v>21</v>
      </c>
      <c r="B27" s="39">
        <v>8</v>
      </c>
      <c r="C27" s="40" t="s">
        <v>89</v>
      </c>
      <c r="D27" s="105">
        <v>1999</v>
      </c>
      <c r="E27" s="105" t="s">
        <v>23</v>
      </c>
      <c r="F27" s="41">
        <v>0</v>
      </c>
      <c r="G27" s="40" t="s">
        <v>111</v>
      </c>
      <c r="H27" s="43">
        <v>0.02013888888888889</v>
      </c>
      <c r="I27" s="100">
        <v>0.0005208333333333333</v>
      </c>
      <c r="J27" s="38">
        <v>0</v>
      </c>
      <c r="K27" s="43">
        <f t="shared" si="0"/>
        <v>0.020659722222222225</v>
      </c>
      <c r="L27" s="38">
        <v>21</v>
      </c>
      <c r="M27" s="45">
        <f t="shared" si="1"/>
        <v>2.3062015503875974</v>
      </c>
      <c r="N27" s="81"/>
    </row>
    <row r="28" spans="1:14" s="51" customFormat="1" ht="21" customHeight="1">
      <c r="A28" s="82">
        <v>22</v>
      </c>
      <c r="B28" s="39">
        <v>35</v>
      </c>
      <c r="C28" s="40" t="s">
        <v>90</v>
      </c>
      <c r="D28" s="105">
        <v>2001</v>
      </c>
      <c r="E28" s="105" t="s">
        <v>23</v>
      </c>
      <c r="F28" s="41">
        <v>0</v>
      </c>
      <c r="G28" s="40" t="s">
        <v>114</v>
      </c>
      <c r="H28" s="43">
        <v>0.02091435185185185</v>
      </c>
      <c r="I28" s="100">
        <v>0</v>
      </c>
      <c r="J28" s="38">
        <v>0</v>
      </c>
      <c r="K28" s="43">
        <f t="shared" si="0"/>
        <v>0.02091435185185185</v>
      </c>
      <c r="L28" s="38">
        <v>22</v>
      </c>
      <c r="M28" s="45">
        <f t="shared" si="1"/>
        <v>2.334625322997416</v>
      </c>
      <c r="N28" s="81"/>
    </row>
    <row r="29" spans="1:14" s="51" customFormat="1" ht="21" customHeight="1">
      <c r="A29" s="97">
        <v>23</v>
      </c>
      <c r="B29" s="39">
        <v>57</v>
      </c>
      <c r="C29" s="40" t="s">
        <v>91</v>
      </c>
      <c r="D29" s="105">
        <v>1999</v>
      </c>
      <c r="E29" s="105" t="s">
        <v>23</v>
      </c>
      <c r="F29" s="41">
        <v>0</v>
      </c>
      <c r="G29" s="40" t="s">
        <v>109</v>
      </c>
      <c r="H29" s="43">
        <v>0.02113425925925926</v>
      </c>
      <c r="I29" s="100">
        <v>0</v>
      </c>
      <c r="J29" s="38">
        <v>0</v>
      </c>
      <c r="K29" s="43">
        <f t="shared" si="0"/>
        <v>0.02113425925925926</v>
      </c>
      <c r="L29" s="38">
        <v>23</v>
      </c>
      <c r="M29" s="45">
        <f t="shared" si="1"/>
        <v>2.359173126614987</v>
      </c>
      <c r="N29" s="81"/>
    </row>
    <row r="30" spans="1:14" s="51" customFormat="1" ht="21" customHeight="1">
      <c r="A30" s="82">
        <v>24</v>
      </c>
      <c r="B30" s="39">
        <v>56</v>
      </c>
      <c r="C30" s="40" t="s">
        <v>92</v>
      </c>
      <c r="D30" s="105">
        <v>1998</v>
      </c>
      <c r="E30" s="105" t="s">
        <v>23</v>
      </c>
      <c r="F30" s="41">
        <v>0</v>
      </c>
      <c r="G30" s="40" t="s">
        <v>109</v>
      </c>
      <c r="H30" s="106">
        <v>0.024224537037037034</v>
      </c>
      <c r="I30" s="100">
        <v>0</v>
      </c>
      <c r="J30" s="38">
        <v>0</v>
      </c>
      <c r="K30" s="43">
        <f t="shared" si="0"/>
        <v>0.024224537037037034</v>
      </c>
      <c r="L30" s="38">
        <v>24</v>
      </c>
      <c r="M30" s="45">
        <f t="shared" si="1"/>
        <v>2.7041343669250644</v>
      </c>
      <c r="N30" s="107"/>
    </row>
    <row r="31" spans="1:14" s="51" customFormat="1" ht="21" customHeight="1">
      <c r="A31" s="97">
        <v>25</v>
      </c>
      <c r="B31" s="39">
        <v>55</v>
      </c>
      <c r="C31" s="40" t="s">
        <v>93</v>
      </c>
      <c r="D31" s="108">
        <v>2000</v>
      </c>
      <c r="E31" s="105" t="s">
        <v>23</v>
      </c>
      <c r="F31" s="41">
        <v>0</v>
      </c>
      <c r="G31" s="40" t="s">
        <v>109</v>
      </c>
      <c r="H31" s="106">
        <v>0.025694444444444447</v>
      </c>
      <c r="I31" s="100">
        <v>0.001736111111111111</v>
      </c>
      <c r="J31" s="38">
        <v>0</v>
      </c>
      <c r="K31" s="43">
        <f t="shared" si="0"/>
        <v>0.02743055555555556</v>
      </c>
      <c r="L31" s="38">
        <v>25</v>
      </c>
      <c r="M31" s="45">
        <f t="shared" si="1"/>
        <v>3.062015503875969</v>
      </c>
      <c r="N31" s="107"/>
    </row>
    <row r="32" spans="1:14" s="51" customFormat="1" ht="21" customHeight="1">
      <c r="A32" s="82">
        <v>26</v>
      </c>
      <c r="B32" s="39">
        <v>7</v>
      </c>
      <c r="C32" s="40" t="s">
        <v>94</v>
      </c>
      <c r="D32" s="108">
        <v>2000</v>
      </c>
      <c r="E32" s="105" t="s">
        <v>23</v>
      </c>
      <c r="F32" s="41">
        <v>0</v>
      </c>
      <c r="G32" s="40" t="s">
        <v>111</v>
      </c>
      <c r="H32" s="106">
        <v>0.007013888888888889</v>
      </c>
      <c r="I32" s="100">
        <v>0.0022569444444444447</v>
      </c>
      <c r="J32" s="38">
        <v>1</v>
      </c>
      <c r="K32" s="43">
        <f t="shared" si="0"/>
        <v>0.009270833333333334</v>
      </c>
      <c r="L32" s="38">
        <v>26</v>
      </c>
      <c r="M32" s="45">
        <f t="shared" si="1"/>
        <v>1.0348837209302326</v>
      </c>
      <c r="N32" s="107"/>
    </row>
    <row r="33" spans="1:14" s="51" customFormat="1" ht="21" customHeight="1">
      <c r="A33" s="97">
        <v>27</v>
      </c>
      <c r="B33" s="39">
        <v>2</v>
      </c>
      <c r="C33" s="40" t="s">
        <v>95</v>
      </c>
      <c r="D33" s="105">
        <v>2001</v>
      </c>
      <c r="E33" s="105" t="s">
        <v>23</v>
      </c>
      <c r="F33" s="41">
        <v>0</v>
      </c>
      <c r="G33" s="40" t="s">
        <v>107</v>
      </c>
      <c r="H33" s="106">
        <v>0.012905092592592591</v>
      </c>
      <c r="I33" s="100">
        <v>0.0010416666666666667</v>
      </c>
      <c r="J33" s="38">
        <v>1</v>
      </c>
      <c r="K33" s="43">
        <f t="shared" si="0"/>
        <v>0.013946759259259258</v>
      </c>
      <c r="L33" s="38">
        <v>27</v>
      </c>
      <c r="M33" s="45">
        <f t="shared" si="1"/>
        <v>1.556847545219638</v>
      </c>
      <c r="N33" s="107"/>
    </row>
    <row r="34" spans="1:14" s="51" customFormat="1" ht="21" customHeight="1">
      <c r="A34" s="82">
        <v>28</v>
      </c>
      <c r="B34" s="39">
        <v>13</v>
      </c>
      <c r="C34" s="40" t="s">
        <v>96</v>
      </c>
      <c r="D34" s="108">
        <v>1998</v>
      </c>
      <c r="E34" s="105" t="s">
        <v>119</v>
      </c>
      <c r="F34" s="41">
        <v>0</v>
      </c>
      <c r="G34" s="40" t="s">
        <v>22</v>
      </c>
      <c r="H34" s="106">
        <v>0.013530092592592594</v>
      </c>
      <c r="I34" s="100">
        <v>0.001736111111111111</v>
      </c>
      <c r="J34" s="38">
        <v>1</v>
      </c>
      <c r="K34" s="43">
        <f t="shared" si="0"/>
        <v>0.015266203703703705</v>
      </c>
      <c r="L34" s="38">
        <v>28</v>
      </c>
      <c r="M34" s="45">
        <f t="shared" si="1"/>
        <v>1.7041343669250648</v>
      </c>
      <c r="N34" s="107"/>
    </row>
    <row r="35" spans="1:14" s="51" customFormat="1" ht="21" customHeight="1">
      <c r="A35" s="97">
        <v>29</v>
      </c>
      <c r="B35" s="39">
        <v>30</v>
      </c>
      <c r="C35" s="40" t="s">
        <v>97</v>
      </c>
      <c r="D35" s="108">
        <v>1998</v>
      </c>
      <c r="E35" s="105" t="s">
        <v>23</v>
      </c>
      <c r="F35" s="41">
        <v>0</v>
      </c>
      <c r="G35" s="40" t="s">
        <v>109</v>
      </c>
      <c r="H35" s="106">
        <v>0.015486111111111112</v>
      </c>
      <c r="I35" s="100">
        <v>0</v>
      </c>
      <c r="J35" s="38">
        <v>1</v>
      </c>
      <c r="K35" s="43">
        <f t="shared" si="0"/>
        <v>0.015486111111111112</v>
      </c>
      <c r="L35" s="38">
        <v>29</v>
      </c>
      <c r="M35" s="45">
        <f t="shared" si="1"/>
        <v>1.7286821705426356</v>
      </c>
      <c r="N35" s="107"/>
    </row>
    <row r="36" spans="1:14" s="51" customFormat="1" ht="21" customHeight="1">
      <c r="A36" s="82">
        <v>30</v>
      </c>
      <c r="B36" s="39">
        <v>51</v>
      </c>
      <c r="C36" s="40" t="s">
        <v>98</v>
      </c>
      <c r="D36" s="105">
        <v>2000</v>
      </c>
      <c r="E36" s="105" t="s">
        <v>23</v>
      </c>
      <c r="F36" s="41">
        <v>0</v>
      </c>
      <c r="G36" s="40" t="s">
        <v>110</v>
      </c>
      <c r="H36" s="43">
        <v>0.015636574074074074</v>
      </c>
      <c r="I36" s="100">
        <v>0</v>
      </c>
      <c r="J36" s="38">
        <v>1</v>
      </c>
      <c r="K36" s="43">
        <f t="shared" si="0"/>
        <v>0.015636574074074074</v>
      </c>
      <c r="L36" s="38">
        <v>30</v>
      </c>
      <c r="M36" s="45">
        <f>(K36-$K$7)/$K$7+1</f>
        <v>1.7454780361757103</v>
      </c>
      <c r="N36" s="38"/>
    </row>
    <row r="37" spans="1:14" s="51" customFormat="1" ht="21" customHeight="1">
      <c r="A37" s="97">
        <v>31</v>
      </c>
      <c r="B37" s="39">
        <v>15</v>
      </c>
      <c r="C37" s="40" t="s">
        <v>99</v>
      </c>
      <c r="D37" s="105">
        <v>2000</v>
      </c>
      <c r="E37" s="105" t="s">
        <v>23</v>
      </c>
      <c r="F37" s="41">
        <v>0</v>
      </c>
      <c r="G37" s="40" t="s">
        <v>22</v>
      </c>
      <c r="H37" s="43">
        <v>0.01650462962962963</v>
      </c>
      <c r="I37" s="100">
        <v>0</v>
      </c>
      <c r="J37" s="38">
        <v>1</v>
      </c>
      <c r="K37" s="43">
        <f t="shared" si="0"/>
        <v>0.01650462962962963</v>
      </c>
      <c r="L37" s="38">
        <v>31</v>
      </c>
      <c r="M37" s="45">
        <f aca="true" t="shared" si="2" ref="M37:M45">(K37-$K$7)/$K$7+1</f>
        <v>1.842377260981912</v>
      </c>
      <c r="N37" s="38"/>
    </row>
    <row r="38" spans="1:14" s="51" customFormat="1" ht="21" customHeight="1">
      <c r="A38" s="82">
        <v>32</v>
      </c>
      <c r="B38" s="39">
        <v>43</v>
      </c>
      <c r="C38" s="40" t="s">
        <v>100</v>
      </c>
      <c r="D38" s="105">
        <v>2001</v>
      </c>
      <c r="E38" s="105" t="s">
        <v>23</v>
      </c>
      <c r="F38" s="41">
        <v>0</v>
      </c>
      <c r="G38" s="40" t="s">
        <v>110</v>
      </c>
      <c r="H38" s="43">
        <v>0.020046296296296295</v>
      </c>
      <c r="I38" s="100">
        <v>0</v>
      </c>
      <c r="J38" s="38">
        <v>1</v>
      </c>
      <c r="K38" s="43">
        <f t="shared" si="0"/>
        <v>0.020046296296296295</v>
      </c>
      <c r="L38" s="38">
        <v>32</v>
      </c>
      <c r="M38" s="45">
        <f t="shared" si="2"/>
        <v>2.237726098191214</v>
      </c>
      <c r="N38" s="38"/>
    </row>
    <row r="39" spans="1:14" s="51" customFormat="1" ht="21" customHeight="1">
      <c r="A39" s="97">
        <v>33</v>
      </c>
      <c r="B39" s="39">
        <v>37</v>
      </c>
      <c r="C39" s="40" t="s">
        <v>101</v>
      </c>
      <c r="D39" s="105">
        <v>1999</v>
      </c>
      <c r="E39" s="105" t="s">
        <v>23</v>
      </c>
      <c r="F39" s="41">
        <v>0</v>
      </c>
      <c r="G39" s="40" t="s">
        <v>113</v>
      </c>
      <c r="H39" s="43">
        <v>0.01986111111111111</v>
      </c>
      <c r="I39" s="100">
        <v>0.0005208333333333333</v>
      </c>
      <c r="J39" s="38">
        <v>1</v>
      </c>
      <c r="K39" s="43">
        <f t="shared" si="0"/>
        <v>0.020381944444444446</v>
      </c>
      <c r="L39" s="38">
        <v>33</v>
      </c>
      <c r="M39" s="45">
        <f t="shared" si="2"/>
        <v>2.2751937984496124</v>
      </c>
      <c r="N39" s="38"/>
    </row>
    <row r="40" spans="1:14" s="51" customFormat="1" ht="21" customHeight="1">
      <c r="A40" s="82">
        <v>34</v>
      </c>
      <c r="B40" s="39">
        <v>39</v>
      </c>
      <c r="C40" s="40" t="s">
        <v>45</v>
      </c>
      <c r="D40" s="108">
        <v>1998</v>
      </c>
      <c r="E40" s="105" t="s">
        <v>23</v>
      </c>
      <c r="F40" s="41">
        <v>0</v>
      </c>
      <c r="G40" s="40" t="s">
        <v>109</v>
      </c>
      <c r="H40" s="43">
        <v>0.02079861111111111</v>
      </c>
      <c r="I40" s="100">
        <v>0</v>
      </c>
      <c r="J40" s="38">
        <v>1</v>
      </c>
      <c r="K40" s="43">
        <f t="shared" si="0"/>
        <v>0.02079861111111111</v>
      </c>
      <c r="L40" s="38">
        <v>34</v>
      </c>
      <c r="M40" s="45">
        <f t="shared" si="2"/>
        <v>2.321705426356589</v>
      </c>
      <c r="N40" s="38"/>
    </row>
    <row r="41" spans="1:14" s="51" customFormat="1" ht="21" customHeight="1">
      <c r="A41" s="97">
        <v>35</v>
      </c>
      <c r="B41" s="39">
        <v>38</v>
      </c>
      <c r="C41" s="40" t="s">
        <v>102</v>
      </c>
      <c r="D41" s="105">
        <v>1999</v>
      </c>
      <c r="E41" s="105" t="s">
        <v>23</v>
      </c>
      <c r="F41" s="41">
        <v>0</v>
      </c>
      <c r="G41" s="40" t="s">
        <v>113</v>
      </c>
      <c r="H41" s="43">
        <v>0.020601851851851854</v>
      </c>
      <c r="I41" s="100">
        <v>0.0010416666666666667</v>
      </c>
      <c r="J41" s="38">
        <v>1</v>
      </c>
      <c r="K41" s="43">
        <f t="shared" si="0"/>
        <v>0.02164351851851852</v>
      </c>
      <c r="L41" s="38">
        <v>35</v>
      </c>
      <c r="M41" s="45">
        <f t="shared" si="2"/>
        <v>2.4160206718346253</v>
      </c>
      <c r="N41" s="38"/>
    </row>
    <row r="42" spans="1:14" s="51" customFormat="1" ht="21" customHeight="1">
      <c r="A42" s="82">
        <v>36</v>
      </c>
      <c r="B42" s="39">
        <v>10</v>
      </c>
      <c r="C42" s="40" t="s">
        <v>103</v>
      </c>
      <c r="D42" s="105">
        <v>1999</v>
      </c>
      <c r="E42" s="105" t="s">
        <v>23</v>
      </c>
      <c r="F42" s="41">
        <v>0</v>
      </c>
      <c r="G42" s="40" t="s">
        <v>111</v>
      </c>
      <c r="H42" s="43">
        <v>0.02189814814814815</v>
      </c>
      <c r="I42" s="100">
        <v>0</v>
      </c>
      <c r="J42" s="38">
        <v>1</v>
      </c>
      <c r="K42" s="43">
        <f t="shared" si="0"/>
        <v>0.02189814814814815</v>
      </c>
      <c r="L42" s="38">
        <v>36</v>
      </c>
      <c r="M42" s="45">
        <f t="shared" si="2"/>
        <v>2.4444444444444446</v>
      </c>
      <c r="N42" s="38"/>
    </row>
    <row r="43" spans="1:14" s="51" customFormat="1" ht="21" customHeight="1">
      <c r="A43" s="97">
        <v>37</v>
      </c>
      <c r="B43" s="39">
        <v>36</v>
      </c>
      <c r="C43" s="40" t="s">
        <v>104</v>
      </c>
      <c r="D43" s="105">
        <v>2001</v>
      </c>
      <c r="E43" s="105" t="s">
        <v>23</v>
      </c>
      <c r="F43" s="41">
        <v>0</v>
      </c>
      <c r="G43" s="40" t="s">
        <v>114</v>
      </c>
      <c r="H43" s="43">
        <v>0.02199074074074074</v>
      </c>
      <c r="I43" s="100">
        <v>0.001736111111111111</v>
      </c>
      <c r="J43" s="38">
        <v>1</v>
      </c>
      <c r="K43" s="43">
        <f t="shared" si="0"/>
        <v>0.023726851851851853</v>
      </c>
      <c r="L43" s="38">
        <v>37</v>
      </c>
      <c r="M43" s="45">
        <f t="shared" si="2"/>
        <v>2.648578811369509</v>
      </c>
      <c r="N43" s="38"/>
    </row>
    <row r="44" spans="1:14" s="51" customFormat="1" ht="21" customHeight="1">
      <c r="A44" s="82">
        <v>38</v>
      </c>
      <c r="B44" s="39">
        <v>40</v>
      </c>
      <c r="C44" s="40" t="s">
        <v>105</v>
      </c>
      <c r="D44" s="105">
        <v>1998</v>
      </c>
      <c r="E44" s="105" t="s">
        <v>23</v>
      </c>
      <c r="F44" s="41">
        <v>0</v>
      </c>
      <c r="G44" s="40" t="s">
        <v>109</v>
      </c>
      <c r="H44" s="43">
        <v>0.02224537037037037</v>
      </c>
      <c r="I44" s="100">
        <v>0.001736111111111111</v>
      </c>
      <c r="J44" s="38">
        <v>1</v>
      </c>
      <c r="K44" s="43">
        <f t="shared" si="0"/>
        <v>0.023981481481481482</v>
      </c>
      <c r="L44" s="38">
        <v>38</v>
      </c>
      <c r="M44" s="45">
        <f t="shared" si="2"/>
        <v>2.677002583979328</v>
      </c>
      <c r="N44" s="38"/>
    </row>
    <row r="45" spans="1:14" s="51" customFormat="1" ht="21" customHeight="1">
      <c r="A45" s="82">
        <v>39</v>
      </c>
      <c r="B45" s="39">
        <v>9</v>
      </c>
      <c r="C45" s="40" t="s">
        <v>106</v>
      </c>
      <c r="D45" s="105">
        <v>1999</v>
      </c>
      <c r="E45" s="105" t="s">
        <v>23</v>
      </c>
      <c r="F45" s="41">
        <v>0</v>
      </c>
      <c r="G45" s="40" t="s">
        <v>111</v>
      </c>
      <c r="H45" s="43">
        <v>0.023865740740740743</v>
      </c>
      <c r="I45" s="100">
        <v>0.001736111111111111</v>
      </c>
      <c r="J45" s="38">
        <v>1</v>
      </c>
      <c r="K45" s="43">
        <f t="shared" si="0"/>
        <v>0.025601851851851855</v>
      </c>
      <c r="L45" s="38">
        <v>39</v>
      </c>
      <c r="M45" s="45">
        <f t="shared" si="2"/>
        <v>2.8578811369509047</v>
      </c>
      <c r="N45" s="38"/>
    </row>
    <row r="46" spans="1:13" s="51" customFormat="1" ht="18.75" customHeight="1" thickBot="1">
      <c r="A46" s="48" t="s">
        <v>18</v>
      </c>
      <c r="B46" s="48"/>
      <c r="C46" s="48"/>
      <c r="D46" s="48"/>
      <c r="E46" s="109"/>
      <c r="F46" s="49">
        <f>SUM(F7:F36)*2</f>
        <v>22</v>
      </c>
      <c r="G46" s="50" t="s">
        <v>19</v>
      </c>
      <c r="I46" s="52"/>
      <c r="L46" s="53"/>
      <c r="M46" s="53"/>
    </row>
    <row r="47" spans="1:14" s="51" customFormat="1" ht="30.75" customHeight="1">
      <c r="A47" s="69" t="s">
        <v>25</v>
      </c>
      <c r="B47" s="69"/>
      <c r="C47" s="69"/>
      <c r="D47" s="69"/>
      <c r="E47" s="69"/>
      <c r="F47" s="69"/>
      <c r="G47" s="69"/>
      <c r="H47" s="54"/>
      <c r="I47" s="55"/>
      <c r="N47" s="53"/>
    </row>
    <row r="48" spans="1:7" s="51" customFormat="1" ht="30.75" customHeight="1">
      <c r="A48" s="69" t="s">
        <v>24</v>
      </c>
      <c r="B48" s="69"/>
      <c r="C48" s="69"/>
      <c r="D48" s="69"/>
      <c r="E48" s="69"/>
      <c r="F48" s="69"/>
      <c r="G48" s="69"/>
    </row>
    <row r="49" spans="3:13" s="51" customFormat="1" ht="18">
      <c r="C49" s="84"/>
      <c r="D49" s="84"/>
      <c r="E49" s="85"/>
      <c r="F49" s="85"/>
      <c r="I49" s="86"/>
      <c r="L49" s="53"/>
      <c r="M49" s="53"/>
    </row>
  </sheetData>
  <sheetProtection/>
  <mergeCells count="19">
    <mergeCell ref="A2:N2"/>
    <mergeCell ref="A1:N1"/>
    <mergeCell ref="A4:N4"/>
    <mergeCell ref="A46:E46"/>
    <mergeCell ref="M5:M6"/>
    <mergeCell ref="N5:N6"/>
    <mergeCell ref="A3:C3"/>
    <mergeCell ref="H5:H6"/>
    <mergeCell ref="I5:I6"/>
    <mergeCell ref="C5:C6"/>
    <mergeCell ref="L5:L6"/>
    <mergeCell ref="G5:G6"/>
    <mergeCell ref="F5:F6"/>
    <mergeCell ref="J5:J6"/>
    <mergeCell ref="B5:B6"/>
    <mergeCell ref="K5:K6"/>
    <mergeCell ref="E5:E6"/>
    <mergeCell ref="D5:D6"/>
    <mergeCell ref="A5:A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P14"/>
  <sheetViews>
    <sheetView view="pageBreakPreview" zoomScale="75" zoomScaleNormal="70" zoomScaleSheetLayoutView="75" zoomScalePageLayoutView="0" workbookViewId="0" topLeftCell="A1">
      <selection activeCell="A11" sqref="A11:E11"/>
    </sheetView>
  </sheetViews>
  <sheetFormatPr defaultColWidth="9.140625" defaultRowHeight="12.75"/>
  <cols>
    <col min="1" max="1" width="4.28125" style="3" customWidth="1"/>
    <col min="2" max="2" width="6.421875" style="14" customWidth="1"/>
    <col min="3" max="3" width="35.28125" style="17" customWidth="1"/>
    <col min="4" max="4" width="7.140625" style="17" customWidth="1"/>
    <col min="5" max="6" width="5.7109375" style="18" customWidth="1"/>
    <col min="7" max="7" width="21.28125" style="3" customWidth="1"/>
    <col min="8" max="8" width="11.28125" style="3" customWidth="1"/>
    <col min="9" max="9" width="11.8515625" style="11" customWidth="1"/>
    <col min="10" max="10" width="7.57421875" style="3" customWidth="1"/>
    <col min="11" max="11" width="12.421875" style="3" customWidth="1"/>
    <col min="12" max="12" width="4.8515625" style="19" customWidth="1"/>
    <col min="13" max="13" width="10.8515625" style="19" customWidth="1"/>
    <col min="14" max="14" width="10.140625" style="3" customWidth="1"/>
    <col min="15" max="16384" width="9.140625" style="3" customWidth="1"/>
  </cols>
  <sheetData>
    <row r="1" spans="1:16" s="2" customFormat="1" ht="4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</row>
    <row r="2" spans="1:14" ht="63.75" customHeight="1" thickBo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 thickTop="1">
      <c r="A3" s="27" t="s">
        <v>53</v>
      </c>
      <c r="B3" s="27"/>
      <c r="C3" s="27"/>
      <c r="D3" s="5"/>
      <c r="E3" s="6"/>
      <c r="F3" s="6"/>
      <c r="G3" s="4"/>
      <c r="H3" s="8"/>
      <c r="I3" s="7"/>
      <c r="L3" s="9"/>
      <c r="M3" s="9"/>
      <c r="N3" s="10" t="s">
        <v>28</v>
      </c>
    </row>
    <row r="4" spans="1:14" ht="41.25" customHeight="1" thickBo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7.25" customHeight="1">
      <c r="A5" s="89" t="s">
        <v>0</v>
      </c>
      <c r="B5" s="93" t="s">
        <v>1</v>
      </c>
      <c r="C5" s="91" t="s">
        <v>2</v>
      </c>
      <c r="D5" s="36" t="s">
        <v>3</v>
      </c>
      <c r="E5" s="36" t="s">
        <v>4</v>
      </c>
      <c r="F5" s="36" t="s">
        <v>5</v>
      </c>
      <c r="G5" s="37" t="s">
        <v>6</v>
      </c>
      <c r="H5" s="36" t="s">
        <v>124</v>
      </c>
      <c r="I5" s="36" t="s">
        <v>123</v>
      </c>
      <c r="J5" s="36" t="s">
        <v>122</v>
      </c>
      <c r="K5" s="36" t="s">
        <v>10</v>
      </c>
      <c r="L5" s="36" t="s">
        <v>11</v>
      </c>
      <c r="M5" s="36" t="s">
        <v>12</v>
      </c>
      <c r="N5" s="95" t="s">
        <v>13</v>
      </c>
    </row>
    <row r="6" spans="1:14" s="88" customFormat="1" ht="174.75" customHeight="1" thickBot="1">
      <c r="A6" s="90"/>
      <c r="B6" s="94"/>
      <c r="C6" s="92"/>
      <c r="D6" s="70"/>
      <c r="E6" s="70"/>
      <c r="F6" s="70"/>
      <c r="G6" s="71"/>
      <c r="H6" s="70"/>
      <c r="I6" s="70"/>
      <c r="J6" s="70"/>
      <c r="K6" s="70"/>
      <c r="L6" s="70"/>
      <c r="M6" s="70"/>
      <c r="N6" s="96"/>
    </row>
    <row r="7" spans="1:14" ht="21" customHeight="1">
      <c r="A7" s="72">
        <v>1</v>
      </c>
      <c r="B7" s="73">
        <v>67</v>
      </c>
      <c r="C7" s="74" t="s">
        <v>30</v>
      </c>
      <c r="D7" s="75">
        <v>1996</v>
      </c>
      <c r="E7" s="76" t="s">
        <v>16</v>
      </c>
      <c r="F7" s="75">
        <v>3</v>
      </c>
      <c r="G7" s="74" t="s">
        <v>115</v>
      </c>
      <c r="H7" s="77">
        <v>0.01275462962962963</v>
      </c>
      <c r="I7" s="77">
        <v>0</v>
      </c>
      <c r="J7" s="78">
        <v>0</v>
      </c>
      <c r="K7" s="77">
        <f>H7+I7</f>
        <v>0.01275462962962963</v>
      </c>
      <c r="L7" s="79">
        <v>1</v>
      </c>
      <c r="M7" s="80">
        <f>(K7-$K$7)/$K$7+1</f>
        <v>1</v>
      </c>
      <c r="N7" s="81"/>
    </row>
    <row r="8" spans="1:14" ht="21" customHeight="1">
      <c r="A8" s="82">
        <v>2</v>
      </c>
      <c r="B8" s="73">
        <v>66</v>
      </c>
      <c r="C8" s="74" t="s">
        <v>60</v>
      </c>
      <c r="D8" s="41">
        <v>1995</v>
      </c>
      <c r="E8" s="41" t="s">
        <v>16</v>
      </c>
      <c r="F8" s="41">
        <v>3</v>
      </c>
      <c r="G8" s="83" t="s">
        <v>115</v>
      </c>
      <c r="H8" s="43">
        <v>0.013564814814814816</v>
      </c>
      <c r="I8" s="43">
        <v>0</v>
      </c>
      <c r="J8" s="38">
        <v>0</v>
      </c>
      <c r="K8" s="43">
        <f>H8+I8</f>
        <v>0.013564814814814816</v>
      </c>
      <c r="L8" s="44">
        <v>2</v>
      </c>
      <c r="M8" s="45">
        <f>(K8-$K$7)/$K$7+1</f>
        <v>1.0635208711433757</v>
      </c>
      <c r="N8" s="81"/>
    </row>
    <row r="9" spans="1:14" ht="21" customHeight="1">
      <c r="A9" s="82">
        <v>3</v>
      </c>
      <c r="B9" s="73">
        <v>73</v>
      </c>
      <c r="C9" s="74" t="s">
        <v>61</v>
      </c>
      <c r="D9" s="41">
        <v>1997</v>
      </c>
      <c r="E9" s="41" t="s">
        <v>21</v>
      </c>
      <c r="F9" s="41">
        <v>1</v>
      </c>
      <c r="G9" s="74" t="s">
        <v>22</v>
      </c>
      <c r="H9" s="43">
        <v>0.01869212962962963</v>
      </c>
      <c r="I9" s="43">
        <v>0</v>
      </c>
      <c r="J9" s="38">
        <v>0</v>
      </c>
      <c r="K9" s="43">
        <f>H9+I9</f>
        <v>0.01869212962962963</v>
      </c>
      <c r="L9" s="44">
        <v>3</v>
      </c>
      <c r="M9" s="45">
        <f>(K9-$K$7)/$K$7+1</f>
        <v>1.4655172413793105</v>
      </c>
      <c r="N9" s="41"/>
    </row>
    <row r="10" spans="1:14" ht="21" customHeight="1">
      <c r="A10" s="82">
        <v>4</v>
      </c>
      <c r="B10" s="73">
        <v>74</v>
      </c>
      <c r="C10" s="74" t="s">
        <v>48</v>
      </c>
      <c r="D10" s="41">
        <v>1997</v>
      </c>
      <c r="E10" s="41" t="s">
        <v>116</v>
      </c>
      <c r="F10" s="41">
        <v>0.1</v>
      </c>
      <c r="G10" s="74" t="s">
        <v>22</v>
      </c>
      <c r="H10" s="43">
        <v>0.019178240740740742</v>
      </c>
      <c r="I10" s="43">
        <v>0</v>
      </c>
      <c r="J10" s="38">
        <v>1</v>
      </c>
      <c r="K10" s="43">
        <f>H10+I10</f>
        <v>0.019178240740740742</v>
      </c>
      <c r="L10" s="38">
        <v>4</v>
      </c>
      <c r="M10" s="45">
        <f>(K10-$K$7)/$K$7+1</f>
        <v>1.503629764065336</v>
      </c>
      <c r="N10" s="81"/>
    </row>
    <row r="11" spans="1:14" ht="18.75" customHeight="1" thickBot="1">
      <c r="A11" s="112" t="s">
        <v>52</v>
      </c>
      <c r="B11" s="112"/>
      <c r="C11" s="112"/>
      <c r="D11" s="112"/>
      <c r="E11" s="112"/>
      <c r="F11" s="49">
        <f>SUM(F7:F10)*2</f>
        <v>14.2</v>
      </c>
      <c r="G11" s="50" t="s">
        <v>19</v>
      </c>
      <c r="H11" s="51"/>
      <c r="I11" s="52"/>
      <c r="J11" s="51"/>
      <c r="K11" s="51"/>
      <c r="L11" s="53"/>
      <c r="M11" s="53"/>
      <c r="N11" s="51"/>
    </row>
    <row r="12" spans="1:14" s="13" customFormat="1" ht="30.75" customHeight="1">
      <c r="A12" s="69" t="s">
        <v>120</v>
      </c>
      <c r="B12" s="69"/>
      <c r="C12" s="69"/>
      <c r="D12" s="69"/>
      <c r="E12" s="69"/>
      <c r="F12" s="69"/>
      <c r="G12" s="69"/>
      <c r="H12" s="87"/>
      <c r="I12" s="87"/>
      <c r="J12" s="51"/>
      <c r="K12" s="51"/>
      <c r="L12" s="51"/>
      <c r="M12" s="51"/>
      <c r="N12" s="53"/>
    </row>
    <row r="13" spans="1:14" s="13" customFormat="1" ht="30.75" customHeight="1">
      <c r="A13" s="69" t="s">
        <v>121</v>
      </c>
      <c r="B13" s="69"/>
      <c r="C13" s="69"/>
      <c r="D13" s="69"/>
      <c r="E13" s="69"/>
      <c r="F13" s="69"/>
      <c r="G13" s="69"/>
      <c r="H13" s="51"/>
      <c r="I13" s="51"/>
      <c r="J13" s="51"/>
      <c r="K13" s="51"/>
      <c r="L13" s="51"/>
      <c r="M13" s="51"/>
      <c r="N13" s="51"/>
    </row>
    <row r="14" spans="1:14" ht="18">
      <c r="A14" s="51"/>
      <c r="B14" s="51"/>
      <c r="C14" s="84"/>
      <c r="D14" s="84"/>
      <c r="E14" s="85"/>
      <c r="F14" s="85"/>
      <c r="G14" s="51"/>
      <c r="H14" s="51"/>
      <c r="I14" s="86"/>
      <c r="J14" s="51"/>
      <c r="K14" s="51"/>
      <c r="L14" s="53"/>
      <c r="M14" s="53"/>
      <c r="N14" s="51"/>
    </row>
  </sheetData>
  <sheetProtection/>
  <mergeCells count="19">
    <mergeCell ref="A2:N2"/>
    <mergeCell ref="A1:N1"/>
    <mergeCell ref="A4:N4"/>
    <mergeCell ref="A11:E11"/>
    <mergeCell ref="M5:M6"/>
    <mergeCell ref="N5:N6"/>
    <mergeCell ref="A3:C3"/>
    <mergeCell ref="H5:H6"/>
    <mergeCell ref="I5:I6"/>
    <mergeCell ref="C5:C6"/>
    <mergeCell ref="L5:L6"/>
    <mergeCell ref="G5:G6"/>
    <mergeCell ref="F5:F6"/>
    <mergeCell ref="J5:J6"/>
    <mergeCell ref="B5:B6"/>
    <mergeCell ref="K5:K6"/>
    <mergeCell ref="E5:E6"/>
    <mergeCell ref="D5:D6"/>
    <mergeCell ref="A5:A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24"/>
  <sheetViews>
    <sheetView view="pageBreakPreview" zoomScale="75" zoomScaleNormal="70" zoomScaleSheetLayoutView="75" zoomScalePageLayoutView="0" workbookViewId="0" topLeftCell="A4">
      <selection activeCell="N12" sqref="N12:N14"/>
    </sheetView>
  </sheetViews>
  <sheetFormatPr defaultColWidth="9.140625" defaultRowHeight="12.75"/>
  <cols>
    <col min="1" max="1" width="4.28125" style="3" customWidth="1"/>
    <col min="2" max="2" width="6.421875" style="14" customWidth="1"/>
    <col min="3" max="3" width="24.57421875" style="17" customWidth="1"/>
    <col min="4" max="4" width="7.140625" style="17" customWidth="1"/>
    <col min="5" max="5" width="9.8515625" style="18" customWidth="1"/>
    <col min="6" max="6" width="7.8515625" style="18" customWidth="1"/>
    <col min="7" max="7" width="41.00390625" style="3" customWidth="1"/>
    <col min="8" max="8" width="12.00390625" style="3" customWidth="1"/>
    <col min="9" max="9" width="11.8515625" style="11" customWidth="1"/>
    <col min="10" max="10" width="7.57421875" style="3" customWidth="1"/>
    <col min="11" max="11" width="13.00390625" style="3" customWidth="1"/>
    <col min="12" max="12" width="4.8515625" style="19" customWidth="1"/>
    <col min="13" max="13" width="12.7109375" style="19" customWidth="1"/>
    <col min="14" max="14" width="10.140625" style="3" customWidth="1"/>
    <col min="15" max="16384" width="9.140625" style="3" customWidth="1"/>
  </cols>
  <sheetData>
    <row r="1" spans="1:16" s="2" customFormat="1" ht="4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</row>
    <row r="2" spans="1:14" ht="63.75" customHeight="1" thickBo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 thickTop="1">
      <c r="A3" s="27" t="s">
        <v>53</v>
      </c>
      <c r="B3" s="27"/>
      <c r="C3" s="27"/>
      <c r="D3" s="5"/>
      <c r="E3" s="6"/>
      <c r="F3" s="6"/>
      <c r="G3" s="4"/>
      <c r="H3" s="8"/>
      <c r="I3" s="7"/>
      <c r="L3" s="9"/>
      <c r="M3" s="9"/>
      <c r="N3" s="10" t="s">
        <v>28</v>
      </c>
    </row>
    <row r="4" spans="1:14" ht="41.25" customHeight="1" thickBot="1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2" customFormat="1" ht="17.25" customHeight="1">
      <c r="A5" s="56" t="s">
        <v>0</v>
      </c>
      <c r="B5" s="57" t="s">
        <v>1</v>
      </c>
      <c r="C5" s="58" t="s">
        <v>2</v>
      </c>
      <c r="D5" s="59" t="s">
        <v>3</v>
      </c>
      <c r="E5" s="59" t="s">
        <v>4</v>
      </c>
      <c r="F5" s="59" t="s">
        <v>5</v>
      </c>
      <c r="G5" s="60" t="s">
        <v>6</v>
      </c>
      <c r="H5" s="57" t="s">
        <v>7</v>
      </c>
      <c r="I5" s="57" t="s">
        <v>8</v>
      </c>
      <c r="J5" s="57" t="s">
        <v>9</v>
      </c>
      <c r="K5" s="57" t="s">
        <v>10</v>
      </c>
      <c r="L5" s="57" t="s">
        <v>11</v>
      </c>
      <c r="M5" s="57" t="s">
        <v>12</v>
      </c>
      <c r="N5" s="61" t="s">
        <v>13</v>
      </c>
    </row>
    <row r="6" spans="1:14" s="62" customFormat="1" ht="110.25" customHeight="1">
      <c r="A6" s="63"/>
      <c r="B6" s="64"/>
      <c r="C6" s="65"/>
      <c r="D6" s="66"/>
      <c r="E6" s="66"/>
      <c r="F6" s="66"/>
      <c r="G6" s="67"/>
      <c r="H6" s="64"/>
      <c r="I6" s="64"/>
      <c r="J6" s="64"/>
      <c r="K6" s="64"/>
      <c r="L6" s="64"/>
      <c r="M6" s="64"/>
      <c r="N6" s="68"/>
    </row>
    <row r="7" spans="1:14" ht="21" customHeight="1">
      <c r="A7" s="38">
        <v>1</v>
      </c>
      <c r="B7" s="39">
        <v>65</v>
      </c>
      <c r="C7" s="40" t="s">
        <v>17</v>
      </c>
      <c r="D7" s="41">
        <v>1995</v>
      </c>
      <c r="E7" s="41" t="s">
        <v>14</v>
      </c>
      <c r="F7" s="41">
        <v>30</v>
      </c>
      <c r="G7" s="40" t="s">
        <v>115</v>
      </c>
      <c r="H7" s="42">
        <v>0.009722222222222222</v>
      </c>
      <c r="I7" s="43">
        <v>0.0005208333333333333</v>
      </c>
      <c r="J7" s="38">
        <v>0</v>
      </c>
      <c r="K7" s="43">
        <f aca="true" t="shared" si="0" ref="K7:K20">H7+I7</f>
        <v>0.010243055555555556</v>
      </c>
      <c r="L7" s="44">
        <v>1</v>
      </c>
      <c r="M7" s="45">
        <f aca="true" t="shared" si="1" ref="M7:M20">(K7-$K$7)/$K$7+1</f>
        <v>1</v>
      </c>
      <c r="N7" s="41" t="s">
        <v>15</v>
      </c>
    </row>
    <row r="8" spans="1:14" ht="21" customHeight="1">
      <c r="A8" s="38">
        <v>2</v>
      </c>
      <c r="B8" s="39">
        <v>62</v>
      </c>
      <c r="C8" s="40" t="s">
        <v>54</v>
      </c>
      <c r="D8" s="41">
        <v>1996</v>
      </c>
      <c r="E8" s="41" t="s">
        <v>16</v>
      </c>
      <c r="F8" s="41">
        <v>3</v>
      </c>
      <c r="G8" s="40" t="s">
        <v>115</v>
      </c>
      <c r="H8" s="42">
        <v>0.010393518518518519</v>
      </c>
      <c r="I8" s="43">
        <v>0</v>
      </c>
      <c r="J8" s="38">
        <v>0</v>
      </c>
      <c r="K8" s="43">
        <f t="shared" si="0"/>
        <v>0.010393518518518519</v>
      </c>
      <c r="L8" s="44">
        <v>2</v>
      </c>
      <c r="M8" s="45">
        <f t="shared" si="1"/>
        <v>1.0146892655367232</v>
      </c>
      <c r="N8" s="41" t="s">
        <v>15</v>
      </c>
    </row>
    <row r="9" spans="1:14" ht="21" customHeight="1">
      <c r="A9" s="38">
        <v>3</v>
      </c>
      <c r="B9" s="39">
        <v>63</v>
      </c>
      <c r="C9" s="40" t="s">
        <v>32</v>
      </c>
      <c r="D9" s="41">
        <v>1997</v>
      </c>
      <c r="E9" s="41" t="s">
        <v>16</v>
      </c>
      <c r="F9" s="41">
        <v>3</v>
      </c>
      <c r="G9" s="40" t="s">
        <v>115</v>
      </c>
      <c r="H9" s="42">
        <v>0.011388888888888888</v>
      </c>
      <c r="I9" s="43">
        <v>0</v>
      </c>
      <c r="J9" s="38">
        <v>0</v>
      </c>
      <c r="K9" s="43">
        <f t="shared" si="0"/>
        <v>0.011388888888888888</v>
      </c>
      <c r="L9" s="44">
        <v>3</v>
      </c>
      <c r="M9" s="45">
        <f t="shared" si="1"/>
        <v>1.1118644067796608</v>
      </c>
      <c r="N9" s="41" t="s">
        <v>16</v>
      </c>
    </row>
    <row r="10" spans="1:14" ht="21" customHeight="1">
      <c r="A10" s="38">
        <v>4</v>
      </c>
      <c r="B10" s="39">
        <v>69</v>
      </c>
      <c r="C10" s="40" t="s">
        <v>34</v>
      </c>
      <c r="D10" s="41">
        <v>1997</v>
      </c>
      <c r="E10" s="41" t="s">
        <v>16</v>
      </c>
      <c r="F10" s="41">
        <v>3</v>
      </c>
      <c r="G10" s="46" t="s">
        <v>22</v>
      </c>
      <c r="H10" s="42">
        <v>0.011585648148148149</v>
      </c>
      <c r="I10" s="43">
        <v>0</v>
      </c>
      <c r="J10" s="38">
        <v>0</v>
      </c>
      <c r="K10" s="43">
        <f t="shared" si="0"/>
        <v>0.011585648148148149</v>
      </c>
      <c r="L10" s="38">
        <v>4</v>
      </c>
      <c r="M10" s="45">
        <f t="shared" si="1"/>
        <v>1.1310734463276837</v>
      </c>
      <c r="N10" s="41" t="s">
        <v>16</v>
      </c>
    </row>
    <row r="11" spans="1:14" ht="21" customHeight="1">
      <c r="A11" s="38">
        <v>5</v>
      </c>
      <c r="B11" s="39">
        <v>64</v>
      </c>
      <c r="C11" s="40" t="s">
        <v>33</v>
      </c>
      <c r="D11" s="41">
        <v>1997</v>
      </c>
      <c r="E11" s="41" t="s">
        <v>16</v>
      </c>
      <c r="F11" s="41">
        <v>3</v>
      </c>
      <c r="G11" s="40" t="s">
        <v>115</v>
      </c>
      <c r="H11" s="42">
        <v>0.011851851851851851</v>
      </c>
      <c r="I11" s="43">
        <v>0</v>
      </c>
      <c r="J11" s="38">
        <v>0</v>
      </c>
      <c r="K11" s="43">
        <f t="shared" si="0"/>
        <v>0.011851851851851851</v>
      </c>
      <c r="L11" s="38">
        <v>5</v>
      </c>
      <c r="M11" s="45">
        <f t="shared" si="1"/>
        <v>1.1570621468926552</v>
      </c>
      <c r="N11" s="41" t="s">
        <v>16</v>
      </c>
    </row>
    <row r="12" spans="1:14" ht="21" customHeight="1">
      <c r="A12" s="38">
        <v>6</v>
      </c>
      <c r="B12" s="39">
        <v>71</v>
      </c>
      <c r="C12" s="40" t="s">
        <v>38</v>
      </c>
      <c r="D12" s="41">
        <v>1998</v>
      </c>
      <c r="E12" s="41" t="s">
        <v>21</v>
      </c>
      <c r="F12" s="41">
        <v>1</v>
      </c>
      <c r="G12" s="46" t="s">
        <v>22</v>
      </c>
      <c r="H12" s="42">
        <v>0.014386574074074072</v>
      </c>
      <c r="I12" s="43">
        <v>0</v>
      </c>
      <c r="J12" s="38">
        <v>0</v>
      </c>
      <c r="K12" s="43">
        <f t="shared" si="0"/>
        <v>0.014386574074074072</v>
      </c>
      <c r="L12" s="38">
        <v>6</v>
      </c>
      <c r="M12" s="45">
        <f t="shared" si="1"/>
        <v>1.4045197740112993</v>
      </c>
      <c r="N12" s="41" t="s">
        <v>21</v>
      </c>
    </row>
    <row r="13" spans="1:14" ht="21" customHeight="1">
      <c r="A13" s="38">
        <v>7</v>
      </c>
      <c r="B13" s="39">
        <v>68</v>
      </c>
      <c r="C13" s="40" t="s">
        <v>55</v>
      </c>
      <c r="D13" s="41">
        <v>1996</v>
      </c>
      <c r="E13" s="41" t="s">
        <v>23</v>
      </c>
      <c r="F13" s="41">
        <v>0</v>
      </c>
      <c r="G13" s="40" t="s">
        <v>115</v>
      </c>
      <c r="H13" s="42">
        <v>0.015092592592592593</v>
      </c>
      <c r="I13" s="43">
        <v>0</v>
      </c>
      <c r="J13" s="38">
        <v>0</v>
      </c>
      <c r="K13" s="43">
        <f t="shared" si="0"/>
        <v>0.015092592592592593</v>
      </c>
      <c r="L13" s="38">
        <v>7</v>
      </c>
      <c r="M13" s="45">
        <f t="shared" si="1"/>
        <v>1.4734463276836158</v>
      </c>
      <c r="N13" s="41" t="s">
        <v>21</v>
      </c>
    </row>
    <row r="14" spans="1:14" ht="21" customHeight="1">
      <c r="A14" s="38">
        <v>8</v>
      </c>
      <c r="B14" s="39">
        <v>72</v>
      </c>
      <c r="C14" s="47" t="s">
        <v>20</v>
      </c>
      <c r="D14" s="41">
        <v>1996</v>
      </c>
      <c r="E14" s="41" t="s">
        <v>21</v>
      </c>
      <c r="F14" s="41">
        <v>1</v>
      </c>
      <c r="G14" s="46" t="s">
        <v>22</v>
      </c>
      <c r="H14" s="42">
        <v>0.013194444444444444</v>
      </c>
      <c r="I14" s="43">
        <v>0</v>
      </c>
      <c r="J14" s="38">
        <v>1</v>
      </c>
      <c r="K14" s="43">
        <f t="shared" si="0"/>
        <v>0.013194444444444444</v>
      </c>
      <c r="L14" s="38">
        <v>8</v>
      </c>
      <c r="M14" s="45">
        <f t="shared" si="1"/>
        <v>1.288135593220339</v>
      </c>
      <c r="N14" s="41" t="s">
        <v>21</v>
      </c>
    </row>
    <row r="15" spans="1:14" ht="21" customHeight="1">
      <c r="A15" s="38">
        <v>9</v>
      </c>
      <c r="B15" s="39">
        <v>70</v>
      </c>
      <c r="C15" s="40" t="s">
        <v>35</v>
      </c>
      <c r="D15" s="41">
        <v>1997</v>
      </c>
      <c r="E15" s="41" t="s">
        <v>21</v>
      </c>
      <c r="F15" s="41">
        <v>1</v>
      </c>
      <c r="G15" s="46" t="s">
        <v>22</v>
      </c>
      <c r="H15" s="42">
        <v>0.016979166666666667</v>
      </c>
      <c r="I15" s="43">
        <v>0</v>
      </c>
      <c r="J15" s="38">
        <v>1</v>
      </c>
      <c r="K15" s="43">
        <f t="shared" si="0"/>
        <v>0.016979166666666667</v>
      </c>
      <c r="L15" s="38">
        <v>9</v>
      </c>
      <c r="M15" s="45">
        <f t="shared" si="1"/>
        <v>1.6576271186440676</v>
      </c>
      <c r="N15" s="41"/>
    </row>
    <row r="16" spans="1:14" ht="21" customHeight="1">
      <c r="A16" s="38">
        <v>10</v>
      </c>
      <c r="B16" s="39">
        <v>76</v>
      </c>
      <c r="C16" s="46" t="s">
        <v>43</v>
      </c>
      <c r="D16" s="41">
        <v>1996</v>
      </c>
      <c r="E16" s="41" t="s">
        <v>23</v>
      </c>
      <c r="F16" s="41">
        <v>0</v>
      </c>
      <c r="G16" s="46" t="s">
        <v>109</v>
      </c>
      <c r="H16" s="42">
        <v>0.0275</v>
      </c>
      <c r="I16" s="43">
        <v>0</v>
      </c>
      <c r="J16" s="38">
        <v>1</v>
      </c>
      <c r="K16" s="43">
        <f t="shared" si="0"/>
        <v>0.0275</v>
      </c>
      <c r="L16" s="38">
        <v>10</v>
      </c>
      <c r="M16" s="45">
        <f t="shared" si="1"/>
        <v>2.6847457627118643</v>
      </c>
      <c r="N16" s="38"/>
    </row>
    <row r="17" spans="1:14" ht="21" customHeight="1">
      <c r="A17" s="38">
        <v>11</v>
      </c>
      <c r="B17" s="39">
        <v>78</v>
      </c>
      <c r="C17" s="46" t="s">
        <v>57</v>
      </c>
      <c r="D17" s="41">
        <v>1996</v>
      </c>
      <c r="E17" s="41" t="s">
        <v>23</v>
      </c>
      <c r="F17" s="41">
        <v>0</v>
      </c>
      <c r="G17" s="46" t="s">
        <v>113</v>
      </c>
      <c r="H17" s="42">
        <v>0.027650462962962963</v>
      </c>
      <c r="I17" s="43">
        <v>0</v>
      </c>
      <c r="J17" s="38">
        <v>1</v>
      </c>
      <c r="K17" s="43">
        <f>H17+I17</f>
        <v>0.027650462962962963</v>
      </c>
      <c r="L17" s="38">
        <v>11</v>
      </c>
      <c r="M17" s="45">
        <f t="shared" si="1"/>
        <v>2.6994350282485877</v>
      </c>
      <c r="N17" s="38"/>
    </row>
    <row r="18" spans="1:14" ht="18.75" customHeight="1">
      <c r="A18" s="38">
        <v>12</v>
      </c>
      <c r="B18" s="39">
        <v>77</v>
      </c>
      <c r="C18" s="46" t="s">
        <v>56</v>
      </c>
      <c r="D18" s="41">
        <v>1996</v>
      </c>
      <c r="E18" s="41" t="s">
        <v>23</v>
      </c>
      <c r="F18" s="41">
        <v>0</v>
      </c>
      <c r="G18" s="46" t="s">
        <v>113</v>
      </c>
      <c r="H18" s="42">
        <v>0.02667824074074074</v>
      </c>
      <c r="I18" s="43">
        <v>0</v>
      </c>
      <c r="J18" s="38">
        <v>2</v>
      </c>
      <c r="K18" s="43">
        <f t="shared" si="0"/>
        <v>0.02667824074074074</v>
      </c>
      <c r="L18" s="38">
        <v>12</v>
      </c>
      <c r="M18" s="45">
        <f t="shared" si="1"/>
        <v>2.6045197740112993</v>
      </c>
      <c r="N18" s="38"/>
    </row>
    <row r="19" spans="1:14" ht="21" customHeight="1">
      <c r="A19" s="38">
        <v>13</v>
      </c>
      <c r="B19" s="39">
        <v>79</v>
      </c>
      <c r="C19" s="46" t="s">
        <v>59</v>
      </c>
      <c r="D19" s="41">
        <v>1996</v>
      </c>
      <c r="E19" s="41" t="s">
        <v>23</v>
      </c>
      <c r="F19" s="41">
        <v>0</v>
      </c>
      <c r="G19" s="46" t="s">
        <v>113</v>
      </c>
      <c r="H19" s="42">
        <v>0.027557870370370368</v>
      </c>
      <c r="I19" s="43">
        <v>0.0005208333333333333</v>
      </c>
      <c r="J19" s="38">
        <v>2</v>
      </c>
      <c r="K19" s="43">
        <f t="shared" si="0"/>
        <v>0.028078703703703703</v>
      </c>
      <c r="L19" s="38">
        <v>13</v>
      </c>
      <c r="M19" s="45">
        <f t="shared" si="1"/>
        <v>2.7412429378531074</v>
      </c>
      <c r="N19" s="38"/>
    </row>
    <row r="20" spans="1:14" ht="21" customHeight="1">
      <c r="A20" s="38">
        <v>14</v>
      </c>
      <c r="B20" s="39">
        <v>80</v>
      </c>
      <c r="C20" s="46" t="s">
        <v>58</v>
      </c>
      <c r="D20" s="41">
        <v>1996</v>
      </c>
      <c r="E20" s="41" t="s">
        <v>23</v>
      </c>
      <c r="F20" s="41">
        <v>0</v>
      </c>
      <c r="G20" s="46" t="s">
        <v>113</v>
      </c>
      <c r="H20" s="42">
        <v>0.026828703703703702</v>
      </c>
      <c r="I20" s="43">
        <v>0</v>
      </c>
      <c r="J20" s="38">
        <v>2</v>
      </c>
      <c r="K20" s="43">
        <f t="shared" si="0"/>
        <v>0.026828703703703702</v>
      </c>
      <c r="L20" s="38">
        <v>14</v>
      </c>
      <c r="M20" s="45">
        <f t="shared" si="1"/>
        <v>2.6192090395480223</v>
      </c>
      <c r="N20" s="38"/>
    </row>
    <row r="21" spans="1:14" ht="18.75" customHeight="1" thickBot="1">
      <c r="A21" s="48" t="s">
        <v>18</v>
      </c>
      <c r="B21" s="48"/>
      <c r="C21" s="48"/>
      <c r="D21" s="48"/>
      <c r="E21" s="48"/>
      <c r="F21" s="49">
        <f>SUM(F7:F20)*2</f>
        <v>90</v>
      </c>
      <c r="G21" s="50" t="s">
        <v>19</v>
      </c>
      <c r="H21" s="51"/>
      <c r="I21" s="52"/>
      <c r="J21" s="51"/>
      <c r="K21" s="51"/>
      <c r="L21" s="53"/>
      <c r="M21" s="53"/>
      <c r="N21" s="51"/>
    </row>
    <row r="22" spans="1:14" s="13" customFormat="1" ht="30.75" customHeight="1">
      <c r="A22" s="69" t="s">
        <v>25</v>
      </c>
      <c r="B22" s="69"/>
      <c r="C22" s="69"/>
      <c r="D22" s="69"/>
      <c r="E22" s="69"/>
      <c r="F22" s="69"/>
      <c r="G22" s="69"/>
      <c r="H22" s="54"/>
      <c r="I22" s="55"/>
      <c r="J22" s="51"/>
      <c r="K22" s="51"/>
      <c r="L22" s="51"/>
      <c r="M22" s="51"/>
      <c r="N22" s="53"/>
    </row>
    <row r="23" spans="1:14" s="13" customFormat="1" ht="30.75" customHeight="1">
      <c r="A23" s="69" t="s">
        <v>24</v>
      </c>
      <c r="B23" s="69"/>
      <c r="C23" s="69"/>
      <c r="D23" s="69"/>
      <c r="E23" s="69"/>
      <c r="F23" s="69"/>
      <c r="G23" s="69"/>
      <c r="H23" s="51"/>
      <c r="I23" s="51"/>
      <c r="J23" s="51"/>
      <c r="K23" s="51"/>
      <c r="L23" s="51"/>
      <c r="M23" s="51"/>
      <c r="N23" s="51"/>
    </row>
    <row r="24" spans="2:13" ht="12.75">
      <c r="B24" s="3"/>
      <c r="C24" s="14"/>
      <c r="D24" s="14"/>
      <c r="E24" s="15"/>
      <c r="F24" s="15"/>
      <c r="I24" s="16"/>
      <c r="L24" s="12"/>
      <c r="M24" s="12"/>
    </row>
  </sheetData>
  <sheetProtection/>
  <mergeCells count="19">
    <mergeCell ref="F5:F6"/>
    <mergeCell ref="J5:J6"/>
    <mergeCell ref="C5:C6"/>
    <mergeCell ref="L5:L6"/>
    <mergeCell ref="K5:K6"/>
    <mergeCell ref="E5:E6"/>
    <mergeCell ref="D5:D6"/>
    <mergeCell ref="A5:A6"/>
    <mergeCell ref="G5:G6"/>
    <mergeCell ref="A2:N2"/>
    <mergeCell ref="B5:B6"/>
    <mergeCell ref="A1:N1"/>
    <mergeCell ref="A4:N4"/>
    <mergeCell ref="A21:E21"/>
    <mergeCell ref="M5:M6"/>
    <mergeCell ref="N5:N6"/>
    <mergeCell ref="A3:C3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ЦТиК</cp:lastModifiedBy>
  <cp:lastPrinted>2013-02-17T06:50:03Z</cp:lastPrinted>
  <dcterms:created xsi:type="dcterms:W3CDTF">2011-04-16T07:44:49Z</dcterms:created>
  <dcterms:modified xsi:type="dcterms:W3CDTF">2013-02-17T07:59:35Z</dcterms:modified>
  <cp:category/>
  <cp:version/>
  <cp:contentType/>
  <cp:contentStatus/>
</cp:coreProperties>
</file>